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3" i="1"/>
  <c r="G319"/>
  <c r="G222"/>
  <c r="G219"/>
  <c r="G217"/>
  <c r="G171"/>
  <c r="G71"/>
  <c r="G67"/>
  <c r="G19"/>
  <c r="G23" s="1"/>
  <c r="G25" s="1"/>
  <c r="G145"/>
  <c r="G80"/>
  <c r="G122"/>
  <c r="G126" s="1"/>
  <c r="G92"/>
  <c r="G65"/>
  <c r="G62"/>
  <c r="G40"/>
  <c r="G35"/>
  <c r="G33"/>
  <c r="G224" l="1"/>
  <c r="G73"/>
  <c r="G53"/>
  <c r="G235"/>
  <c r="G242"/>
  <c r="G133"/>
  <c r="G112"/>
  <c r="G196" l="1"/>
  <c r="G115"/>
  <c r="G206"/>
  <c r="G210" s="1"/>
  <c r="G226" l="1"/>
  <c r="G164"/>
  <c r="G198" s="1"/>
  <c r="G135"/>
  <c r="G102"/>
  <c r="G95"/>
  <c r="G85"/>
  <c r="G105" l="1"/>
  <c r="G137" l="1"/>
  <c r="G228" s="1"/>
</calcChain>
</file>

<file path=xl/sharedStrings.xml><?xml version="1.0" encoding="utf-8"?>
<sst xmlns="http://schemas.openxmlformats.org/spreadsheetml/2006/main" count="221" uniqueCount="204">
  <si>
    <t>БУЏЕТСКА КЛАСИФИКАЦИЈА</t>
  </si>
  <si>
    <t>Укупна Јавна средства</t>
  </si>
  <si>
    <t>Опис</t>
  </si>
  <si>
    <t>Машине и опрема</t>
  </si>
  <si>
    <t>ПРОГРАМ 2: КОМУНАЛНА ДЕЛАТНОСТ</t>
  </si>
  <si>
    <t>Програмска активност: Управљање/одржавање јавним осветљењем</t>
  </si>
  <si>
    <t>Функција: Јавна расвета</t>
  </si>
  <si>
    <t>Стални трошкови</t>
  </si>
  <si>
    <t xml:space="preserve"> - редовна потрошња електричне енергије</t>
  </si>
  <si>
    <t>Текуће поправке и одржавање</t>
  </si>
  <si>
    <t xml:space="preserve"> - Ангажовање и рад наменског возила са корпом за рад на висини - одржавање и интервенција на јавној расвети,орезивање грана у зони електроенергетског система јавне расвете и сл.</t>
  </si>
  <si>
    <t>Материјал</t>
  </si>
  <si>
    <t>Зграде и грађевински објекти</t>
  </si>
  <si>
    <t xml:space="preserve"> - надзор</t>
  </si>
  <si>
    <t>Пројекат: Изградња водоводне мреже - насеље Мишинци</t>
  </si>
  <si>
    <t>Функција : Водоснабдевање</t>
  </si>
  <si>
    <t>Функција : Развој заједнице</t>
  </si>
  <si>
    <t>Функција: Послови становања и заједнице некласификовани на другом месту</t>
  </si>
  <si>
    <t>ПРОГРАМ 6: ЗАШТИТА ЖИВОТНЕ СРЕДИНЕ</t>
  </si>
  <si>
    <t>Програмска активност: Управљње отпадним водама</t>
  </si>
  <si>
    <t>Функција: Управљање отпадним водама</t>
  </si>
  <si>
    <t>Пројекат: уређивање водотокова и бујичних потока на територији ГО Врањска Бања</t>
  </si>
  <si>
    <t>Заштита животне средине некласификована на другом месту</t>
  </si>
  <si>
    <t xml:space="preserve"> - одржавање водотокова и бујичних потока на територији ГО Врањска Бања</t>
  </si>
  <si>
    <t>Програмска активност: Производња и дистрибуција топлотне енергије</t>
  </si>
  <si>
    <t>Функција: остала енергија</t>
  </si>
  <si>
    <t>Текуће поправке и додржавање осталих објеката</t>
  </si>
  <si>
    <t xml:space="preserve"> - одржавање топловода</t>
  </si>
  <si>
    <t>ПРОГРАМ 7 - ОРГАНИЗАЦИЈА САОБРАЋАЈА И САОБРАЋАЈНА ИНФРАСТРУКТУРА</t>
  </si>
  <si>
    <t>Програмска активност: Управљање саобраћајем</t>
  </si>
  <si>
    <t>Функција: Друмски саобраћај</t>
  </si>
  <si>
    <t>Програмска активнос: Одржавање саобраћајне инфраструктуре</t>
  </si>
  <si>
    <t>Текуће поправке и доржавање</t>
  </si>
  <si>
    <t xml:space="preserve"> - Одржавање сеоских, некатегорисаних, атарских, пољских, шумских и осталих путева на територији ГО Врањска Бања и то: Клисурица ( горња махала), с. Себеврање ( од регионалног пута до основне школе ), с. Лева река ( махала Падина), махала Ћосики 2 у Врањској бањи, с. Кумарево ( од основне школе до насеља Штипљани ), с. Првонек ( црква - махала Србљанци, махала Мишинци до махале Коњи рид, Брана Првонек - махала Барје, Брана Првонек - махала Цорак), с. Сливница - пут до основне школе, с. Дуга Лука од трафо станице до Лукове главе, с. Стари Глог ( од Бране Првонек до цркве ), с. Црни Врх. Атарски путеви од с. Топлац до с. Паневља, некатегорисани путеви у с. Изумно ( Шарени камен - Леворечки рид, Мала река - Лукова глава, с. Топлац - махала Каталенац ). </t>
  </si>
  <si>
    <t>Свега за програмску активнос 1102-0001</t>
  </si>
  <si>
    <t>Програмска активност: Одржавање чистоће на површинама јавне намене</t>
  </si>
  <si>
    <t>Свега за програмску активнос 1102-0003</t>
  </si>
  <si>
    <t xml:space="preserve"> - Изградња водоводне мреже - насеље Мишинци - учешће 33%</t>
  </si>
  <si>
    <t>Свега за програмску активност 1102-П2</t>
  </si>
  <si>
    <t>Свега за програмску активност 1102-П1</t>
  </si>
  <si>
    <t>Свега за програмску активност 1102-0003</t>
  </si>
  <si>
    <t>Свега за програмску активност 0701-0001</t>
  </si>
  <si>
    <t>Одржавање саобраћајница у зимским условима на територији ГО Врањска Бања</t>
  </si>
  <si>
    <t>Свега за програмску активност 0701-0002</t>
  </si>
  <si>
    <t>Свега за програмску активност 0401-0004</t>
  </si>
  <si>
    <t>Свега за програмску активнос 0401-П1</t>
  </si>
  <si>
    <t>ПРОГРАМСКА АКТИВНОСТ: ТЕКУЋА РЕЗЕРВА</t>
  </si>
  <si>
    <t>Функција: Финансијски и фискални послови</t>
  </si>
  <si>
    <t>Текућа резерва</t>
  </si>
  <si>
    <t>Свега за програмску активност 0602-0009</t>
  </si>
  <si>
    <t>ПРОГРАМСКА АКТИВНОС: СТАЛНА БУЏЕТСКА РЕЗЕРВА</t>
  </si>
  <si>
    <t>Функција: Финансијски и фисклани послови</t>
  </si>
  <si>
    <t>Стална резерва</t>
  </si>
  <si>
    <t>Укупно за програмску активност 0602-0009</t>
  </si>
  <si>
    <t>СВЕГА ЗА ПРОГРАМСКУ АКТИВНОСТ 1102-0003</t>
  </si>
  <si>
    <t>СВЕГА ЗА ПРОГРАМСКУ АКТИВНОСТ 0701</t>
  </si>
  <si>
    <t>СВЕГА ЗА ПРОГРАМСКУ АКТИВНОСТ 0401</t>
  </si>
  <si>
    <t>УКУПНО ЈАВНА СРЕДСТВА</t>
  </si>
  <si>
    <t>О Б Р А З Л О Ж Е Њ Е</t>
  </si>
  <si>
    <t>* друмски саобраћај</t>
  </si>
  <si>
    <t>* одржавање пружних прелаза на територији ГО Врањска Бања ( шест пружних прелаза)</t>
  </si>
  <si>
    <t>*текуће поправке и одржавање</t>
  </si>
  <si>
    <t xml:space="preserve">*текуће одржавање саобраћајница у летњим и зимским условима на територији ГО Врањска Бања </t>
  </si>
  <si>
    <t>*периодично одржавање некатегорисаних путева у месним заједницама</t>
  </si>
  <si>
    <t>*текуће одржавање саобраћајница и крпљење ударних рупа према плану одржавања</t>
  </si>
  <si>
    <t xml:space="preserve">*материјал </t>
  </si>
  <si>
    <t>*саобраћајна сигнализација - одржавање хоризонталне и вертикалне сигнализације према плану саобраћаја</t>
  </si>
  <si>
    <t>*израда пројектно техничке документације</t>
  </si>
  <si>
    <t>*изградња главне улице</t>
  </si>
  <si>
    <t xml:space="preserve">*одржавање зелених површина </t>
  </si>
  <si>
    <t>*уређење зеленила и парка</t>
  </si>
  <si>
    <t>*уређење водотокова</t>
  </si>
  <si>
    <t>*стручни надзор</t>
  </si>
  <si>
    <t>*уређење и чишћење речних корита и бујичних потока</t>
  </si>
  <si>
    <t>*експропријација и припемање грађевинског земљишта</t>
  </si>
  <si>
    <t>*земљиште - саобраћајна инфраструктура</t>
  </si>
  <si>
    <t>*улична расвета</t>
  </si>
  <si>
    <t>*трошкови рада намеснког возила " корпа "</t>
  </si>
  <si>
    <t>*материјал за јавну расвету</t>
  </si>
  <si>
    <t>*трошкови електричне енергије за редовну потрошњу</t>
  </si>
  <si>
    <t xml:space="preserve">                    Овим средствима ће се побољшати инфраструктура територије ГО Врањска Бања што ће допринети даљем развоју а самим тим и грађани ће имати боље услове за свакодневни живот и рад.</t>
  </si>
  <si>
    <t>ГО ВРАЊСКА БАЊА</t>
  </si>
  <si>
    <t>МЕРЕ ЗА СПРОВОЂЕЊЕ ПРОГРАМА</t>
  </si>
  <si>
    <t>1.Основни носилац организације извршења програма је ГО Врањска Бања</t>
  </si>
  <si>
    <t>2.Носиоци појединих стручних послова за реализацију су ЈП Завод за урбанизам Врање, Служба за катастар непокретности Врање, и остали учесници за реализацију Програма по основу закона о јавним набавкама.</t>
  </si>
  <si>
    <t>3.Радови на уређењу грађевинског земљишта у јавној својини и изградња објеката инфраструктуре који нису обухваћени овим програмом могу се изводити под условом да се на истим да сагласност Већа ГО Врањска Бања и обезбеде средства финансирања.</t>
  </si>
  <si>
    <t>*периодично одржавање - ојачавање коловоза на територији ГО Врањска Бања</t>
  </si>
  <si>
    <t>*асфалтирање улица на територији ГО Врањска Бања</t>
  </si>
  <si>
    <t>*изградња атмосферске канализације у Врањској Бањи</t>
  </si>
  <si>
    <t>*изградња зелене пијеце у Врањској Бањи</t>
  </si>
  <si>
    <t xml:space="preserve"> - Електротеxнички материјал неопходан за интервенције и одржавање јавне расвете</t>
  </si>
  <si>
    <t>Замена постојећих светиљки у лед светла</t>
  </si>
  <si>
    <t>Санација главе геотермалне бушотине WG2 и WG3, замена припадајуће арматуре, цевовода и мерне технике</t>
  </si>
  <si>
    <t>Изградња атмосферске канализације у нас. Огош (Средорек)</t>
  </si>
  <si>
    <t>Изградња кабловског вода 10кв од МБТС 10/4 кв Савинци до центра Бањске зоне</t>
  </si>
  <si>
    <t>Изградња летње позорнице</t>
  </si>
  <si>
    <t>Асфалтирање улице Раскрсје у .с.Корбевац у дужини од 130 метара</t>
  </si>
  <si>
    <t>Асфалтирање улице Раскрсје у с.Корбевац у дужини од 200 метара</t>
  </si>
  <si>
    <t>Асфалтирање дела улице Иве Андрића</t>
  </si>
  <si>
    <t>Асфалтирање улица у насељу Топлочанци у дужини од 700 метара</t>
  </si>
  <si>
    <t>Асфалтирање пута у селу Бујковац маха Чивлук 700 метара</t>
  </si>
  <si>
    <t>Уређење Здравковог потока</t>
  </si>
  <si>
    <t>Рехабилитација локалног пута Врањска Бања - Првонек</t>
  </si>
  <si>
    <t>Изградња и уређење зелене пијаце у Кривој Феји</t>
  </si>
  <si>
    <t>Израда пројектно техничке докуменатације за изградњу зелене пијаце у Кривој феји</t>
  </si>
  <si>
    <t>Пројектно техничка документација у сену Изумно канализација</t>
  </si>
  <si>
    <t>Пројекат за асфалтирање улице Иве Андрића</t>
  </si>
  <si>
    <t>Пројекат за летњу позорницу</t>
  </si>
  <si>
    <t>Пројекат за  улице у насељу Топлочанци</t>
  </si>
  <si>
    <t>Пројекат улице раскрсја с.Корбевац I фаза 130метара</t>
  </si>
  <si>
    <t>Пројекат улице раскрсја с.Корбевац II фаза 200 метара</t>
  </si>
  <si>
    <t>Пројекат у селу Бујковац насеље Чивлк у дужини од 700 метара</t>
  </si>
  <si>
    <t>Изградња топловода од центра до Живинарске фарме</t>
  </si>
  <si>
    <t>Изградња новог топловодног канала Расадници</t>
  </si>
  <si>
    <t>Израда пројектрно-техничке документације</t>
  </si>
  <si>
    <t>Израда техничке документације за пројекат реконструкције Етно куће- Коштана у Врањској Бањи</t>
  </si>
  <si>
    <t>Израда техничке документације за пројекат уређења корита реке Бањштице</t>
  </si>
  <si>
    <t>Израда техничке документације за пројекат Ботаничке баште у Врањској Бањи</t>
  </si>
  <si>
    <t>УИзрада техничке документације за пројекат реконструкција заменитих зграда вила у Врањској Бањи која могу имати намену туристичких објеката</t>
  </si>
  <si>
    <t>Израда техничке документације за орројекат забавни парк богатог програма за малишане</t>
  </si>
  <si>
    <t>Израда техничке документације за пројекат реконструкције античких налазишта на територији ГО Врањска Бања</t>
  </si>
  <si>
    <t>Израда техничке документације за пројекат изградња туристичких стаза до античких налазишта у околини ГО Врањска Бања</t>
  </si>
  <si>
    <t>Израда техничке документације за спа центар у Врањској Бањи</t>
  </si>
  <si>
    <t>Изградња комерцијалног дела у склопу Балон сале</t>
  </si>
  <si>
    <t>Реконструкција Етно куће Коштанине куће</t>
  </si>
  <si>
    <t>Уређење корита приобаља реке Бањштице</t>
  </si>
  <si>
    <t>Изградња ботаничке баште</t>
  </si>
  <si>
    <t>Реконструкција заменитих вила у Врањској Бањи које могу имати намене туристичких објеката</t>
  </si>
  <si>
    <t>Реконструкција античких налазишта на територији ГО Врањска Бања</t>
  </si>
  <si>
    <t>Изградња туристичких стаза до античког налазишта на територији ГО Врањска Бања</t>
  </si>
  <si>
    <t>Изградња финансијским средствима: из донација,субвенција,ресорних Министарства РС,НБО,развојних фондова,развојног фонда Града Врања и других институција</t>
  </si>
  <si>
    <t>Улица од Рудничког пута - Грамађе и Штипљани</t>
  </si>
  <si>
    <t>Реконструкција чесама</t>
  </si>
  <si>
    <t>Реконструкција римских купатила</t>
  </si>
  <si>
    <t>Пројктна документација за реконструкцију римских купатила</t>
  </si>
  <si>
    <t>Израда техночке документације изградња туристичких стаза до карактеристичних заменитости у околини Врањске Бање</t>
  </si>
  <si>
    <t xml:space="preserve">Изградња туристичких стаза до карактеристичних заменитости у околини Врањској Бањи </t>
  </si>
  <si>
    <t xml:space="preserve"> -  Tекуће одржавање саобраћајница  (крпљење ударних рупа, одржавање кинете и риголе и израда затворених јаркова ) на територији ГО Врањска Бања према плану одржавања</t>
  </si>
  <si>
    <t xml:space="preserve"> - услуге дезинфекције и дезинсекције на територији Го Врањска Бања</t>
  </si>
  <si>
    <t>УПРАВА ГРАДСКЕ ОПСШТИНЕ ВРАЊСКА БАЊА</t>
  </si>
  <si>
    <t xml:space="preserve"> ПРОГРАМ</t>
  </si>
  <si>
    <t xml:space="preserve"> - пројектно техничка документација за замену канделабера у парку</t>
  </si>
  <si>
    <t>Пројекат: Изградња зелене пијаце код амбуланте у Врањској Бањи</t>
  </si>
  <si>
    <t xml:space="preserve"> - Изградња зелене пијаце код амбуланте у Врањској Бањи</t>
  </si>
  <si>
    <t>Функција:спортско рекреативни објекти</t>
  </si>
  <si>
    <t xml:space="preserve"> - Изградња бициклистичке стазе, трим стазе и уређење парка</t>
  </si>
  <si>
    <t>Пројектно техничка документација за изградњу водоводне мреже у насељу Мишинци</t>
  </si>
  <si>
    <t xml:space="preserve"> - Пројектно техничка документација за изградњу пијаце код амбуланте у Врањској Бањи </t>
  </si>
  <si>
    <t xml:space="preserve"> - Асфалтирање улице у насељу Гуштери</t>
  </si>
  <si>
    <t xml:space="preserve"> - Пут према Првонек</t>
  </si>
  <si>
    <t xml:space="preserve"> - Одржавање аутобуких стајалишта</t>
  </si>
  <si>
    <t>ПРОГРАМ 1: УРБАНИЗАМ И ПРОСТОРНО ПЛАНИРАЊЕ</t>
  </si>
  <si>
    <t>Пројекат: Изградња главне улице</t>
  </si>
  <si>
    <t>Функција: Развој заједнице</t>
  </si>
  <si>
    <t>зграде и грађевински објекти</t>
  </si>
  <si>
    <t xml:space="preserve"> - изградња главне улице ( шеталиште)</t>
  </si>
  <si>
    <t>Свега за програмску активност 1102-0001</t>
  </si>
  <si>
    <t xml:space="preserve"> - Израда аутобуских стајалишта</t>
  </si>
  <si>
    <t>СВЕГА ЗА ПРОГРАМСКУ АКТИВНОСТ 1102</t>
  </si>
  <si>
    <t xml:space="preserve"> - пројектно техничка документација за јавну расвету Бујковац - Корбевац, Дуга Лука, Паневље, поред Амбуланте,</t>
  </si>
  <si>
    <t xml:space="preserve"> - замена уличних светиљки натријумових и живиних арматура у лед светиљке</t>
  </si>
  <si>
    <t xml:space="preserve"> Пројекат замене уличних светиљки у лед са паметним ормаром</t>
  </si>
  <si>
    <t xml:space="preserve"> - замена канделабера у централном парку</t>
  </si>
  <si>
    <t>Остале специјализоване услуге</t>
  </si>
  <si>
    <t>21/1</t>
  </si>
  <si>
    <t xml:space="preserve"> - опрема и техника за уређење зелених површина</t>
  </si>
  <si>
    <t xml:space="preserve"> - уређење мобилијара у централном парку</t>
  </si>
  <si>
    <t xml:space="preserve"> -израда пројектно техничке документације за реконструкцију и изградњу дома културе у Врањској Бањи</t>
  </si>
  <si>
    <t>Пројекат: Пројекти - бициклистичка стаза,трим стаза и уређење парка</t>
  </si>
  <si>
    <t>Пројекат: Реконструкција и изградња дома културе у Врањској Баљи</t>
  </si>
  <si>
    <t xml:space="preserve"> - Израда пројектне документације за реконсрукцију фасада</t>
  </si>
  <si>
    <t>Пројекат: Израда пројектно техничке документације за реконструкцију фасада</t>
  </si>
  <si>
    <t xml:space="preserve"> - Асфалтирање улице у насељу Топлочанци </t>
  </si>
  <si>
    <t xml:space="preserve"> - Асфалтирање улице у насељу Савинци </t>
  </si>
  <si>
    <t xml:space="preserve"> - Асфалтирање улице у насељуЂелинци</t>
  </si>
  <si>
    <t xml:space="preserve"> - Асфалтирање улице у насељу Топл</t>
  </si>
  <si>
    <t xml:space="preserve"> - Асфалтирање улице у нассељу Чомоганци</t>
  </si>
  <si>
    <t xml:space="preserve"> - Асфалтирање улица у селима Бујковац,Корбевац, Кумарево</t>
  </si>
  <si>
    <t xml:space="preserve"> - Пројектна документација изградње споменика Митке и Коштана</t>
  </si>
  <si>
    <t xml:space="preserve"> - Изградња пројекта споменика Краљу Петра</t>
  </si>
  <si>
    <t xml:space="preserve"> - Надзор </t>
  </si>
  <si>
    <t xml:space="preserve"> - Пројектно техничка документација за изградњу јарбола у Врањској Бањи</t>
  </si>
  <si>
    <t xml:space="preserve"> - изградња Јарбола</t>
  </si>
  <si>
    <t xml:space="preserve"> - Асфалтирање улице у насељу Џикинци</t>
  </si>
  <si>
    <t xml:space="preserve"> - Периодично одржавање - ојачавање коловоза улице поред дечијег вртића,Партизанска,Бошка Ђорђевића, насељима Огош, Грамање и Џаворци</t>
  </si>
  <si>
    <t>Пројектно техничка документација за изградњу фекалне и атмосферске канализације</t>
  </si>
  <si>
    <t>31/1</t>
  </si>
  <si>
    <t>Остале специјализване услуге</t>
  </si>
  <si>
    <t xml:space="preserve"> - одржавае и чишћење дивљих депонија на подручју ГО Врањска Бања</t>
  </si>
  <si>
    <t>32/1</t>
  </si>
  <si>
    <t xml:space="preserve">  - надзор</t>
  </si>
  <si>
    <t xml:space="preserve"> - Пројектно техничка документација улица у селима Бујковац,Корбевац, Кумарево и нас.Џаварци</t>
  </si>
  <si>
    <t xml:space="preserve"> - Озелењавање површина грађевинске парцеле чија је намена на основу плана измене и допуне плана генералне регулације Врањска Бања спорт и рекреација</t>
  </si>
  <si>
    <t xml:space="preserve"> - Набавка,садња и озелењавање површина у парку у Врањској Бањи</t>
  </si>
  <si>
    <t xml:space="preserve"> - Набавка, садња цвећа и озелењавања разделних зелених острва код дуплих трака у Врањској Бањи</t>
  </si>
  <si>
    <t>УКУПНО ФИН. СРЕСТВА ИЗ ДОНАЦИЈА ЗА ПРОГРАМ УРЕЂИВАЊА 2020.</t>
  </si>
  <si>
    <t>ИЗГРАДЊЕ И УРЕЂЕЊА ГРАЂЕВИНСКОГ ЗЕМЉИШТА У ЈАВНОЈ СВОЈИНИ НА ПОДРУЧЈУ ГО ВРАЊСКА БАЊА ПЛАНИРАНЕ АКТИВНОСТИ ЗА 2020. ГОДИНУ КОЈЕ ЋЕ СЕ ФИНАНСИРАТИ ИЗ БУЏЕТА ГО ВРАЊСКА БАЊА</t>
  </si>
  <si>
    <t>Програм уређења грађевинског земљишта у јавној својини за 2020. годину обухвата:</t>
  </si>
  <si>
    <t xml:space="preserve">                     Програмом изградње и уређења грађевинског земљишта за 2020. годину обухваћени су капитални објекти од виталне важности за ГО Врањска Бања. Посебна пажња посвећена је (крпљење ударних рупа,одржавање кинете и риголе и израда затворених јаркова, текућем одржавању локалних саобраћајница и одржавање некатегорисаних путева у сеоским месним заједницама, изградња шеталишта, изградња комерцијалног дела у склопу балон сале ,изградњи атмосферске канализационе инфраструктуре,изградња тротоара,трим стаза,зелене пијаце и др.</t>
  </si>
  <si>
    <t>ПРЕДСЕДНИК</t>
  </si>
  <si>
    <t>Драган Сентић</t>
  </si>
  <si>
    <t xml:space="preserve"> - изградња уличне расвете у селу, Дуга Лука </t>
  </si>
  <si>
    <t xml:space="preserve"> - изградња уличне расвете у селу Паневље</t>
  </si>
  <si>
    <t xml:space="preserve"> - изградња уличне расвете у селу Бујковац - Корбевац,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</si>
</sst>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7" fillId="0" borderId="6" xfId="0" applyFont="1" applyBorder="1" applyAlignment="1">
      <alignment horizontal="center"/>
    </xf>
    <xf numFmtId="3" fontId="0" fillId="0" borderId="4" xfId="0" applyNumberFormat="1" applyBorder="1"/>
    <xf numFmtId="3" fontId="0" fillId="0" borderId="0" xfId="0" applyNumberFormat="1"/>
    <xf numFmtId="3" fontId="0" fillId="0" borderId="9" xfId="0" applyNumberFormat="1" applyBorder="1"/>
    <xf numFmtId="3" fontId="0" fillId="0" borderId="7" xfId="0" applyNumberFormat="1" applyBorder="1"/>
    <xf numFmtId="0" fontId="10" fillId="0" borderId="0" xfId="0" applyFont="1"/>
    <xf numFmtId="0" fontId="1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wrapText="1"/>
    </xf>
    <xf numFmtId="0" fontId="11" fillId="0" borderId="0" xfId="0" applyFont="1" applyAlignment="1"/>
    <xf numFmtId="0" fontId="7" fillId="0" borderId="0" xfId="0" applyFont="1" applyBorder="1" applyAlignment="1"/>
    <xf numFmtId="3" fontId="7" fillId="0" borderId="4" xfId="0" applyNumberFormat="1" applyFont="1" applyBorder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4" xfId="0" applyNumberFormat="1" applyFont="1" applyBorder="1" applyAlignment="1"/>
    <xf numFmtId="0" fontId="6" fillId="0" borderId="0" xfId="0" applyFont="1" applyBorder="1" applyAlignment="1"/>
    <xf numFmtId="0" fontId="11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2" xfId="0" applyBorder="1" applyAlignment="1"/>
    <xf numFmtId="3" fontId="7" fillId="0" borderId="12" xfId="0" applyNumberFormat="1" applyFont="1" applyBorder="1"/>
    <xf numFmtId="0" fontId="7" fillId="0" borderId="11" xfId="0" applyFont="1" applyBorder="1" applyAlignment="1"/>
    <xf numFmtId="0" fontId="0" fillId="0" borderId="1" xfId="0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3" fontId="0" fillId="0" borderId="0" xfId="0" applyNumberFormat="1" applyBorder="1"/>
    <xf numFmtId="0" fontId="0" fillId="0" borderId="19" xfId="0" applyBorder="1" applyAlignment="1">
      <alignment horizontal="center"/>
    </xf>
    <xf numFmtId="0" fontId="0" fillId="0" borderId="19" xfId="0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7" fillId="0" borderId="26" xfId="0" applyNumberFormat="1" applyFont="1" applyBorder="1"/>
    <xf numFmtId="3" fontId="7" fillId="0" borderId="24" xfId="0" applyNumberFormat="1" applyFont="1" applyBorder="1"/>
    <xf numFmtId="3" fontId="6" fillId="0" borderId="24" xfId="0" applyNumberFormat="1" applyFont="1" applyBorder="1"/>
    <xf numFmtId="0" fontId="0" fillId="0" borderId="23" xfId="0" applyBorder="1"/>
    <xf numFmtId="0" fontId="0" fillId="0" borderId="21" xfId="0" applyBorder="1"/>
    <xf numFmtId="3" fontId="7" fillId="0" borderId="27" xfId="0" applyNumberFormat="1" applyFont="1" applyBorder="1"/>
    <xf numFmtId="3" fontId="7" fillId="0" borderId="28" xfId="0" applyNumberFormat="1" applyFont="1" applyBorder="1"/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/>
    <xf numFmtId="3" fontId="7" fillId="0" borderId="4" xfId="0" applyNumberFormat="1" applyFont="1" applyBorder="1" applyAlignment="1"/>
    <xf numFmtId="0" fontId="0" fillId="0" borderId="31" xfId="0" applyBorder="1" applyAlignment="1">
      <alignment horizontal="center"/>
    </xf>
    <xf numFmtId="164" fontId="0" fillId="0" borderId="30" xfId="0" applyNumberForma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164" fontId="0" fillId="0" borderId="26" xfId="0" applyNumberFormat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center"/>
    </xf>
    <xf numFmtId="3" fontId="7" fillId="0" borderId="37" xfId="0" applyNumberFormat="1" applyFont="1" applyBorder="1"/>
    <xf numFmtId="0" fontId="0" fillId="0" borderId="0" xfId="0"/>
    <xf numFmtId="3" fontId="5" fillId="0" borderId="4" xfId="0" applyNumberFormat="1" applyFont="1" applyBorder="1" applyAlignment="1"/>
    <xf numFmtId="3" fontId="7" fillId="0" borderId="0" xfId="0" applyNumberFormat="1" applyFont="1"/>
    <xf numFmtId="0" fontId="0" fillId="0" borderId="0" xfId="0"/>
    <xf numFmtId="3" fontId="7" fillId="0" borderId="4" xfId="0" applyNumberFormat="1" applyFont="1" applyBorder="1" applyAlignment="1"/>
    <xf numFmtId="0" fontId="0" fillId="0" borderId="0" xfId="0"/>
    <xf numFmtId="3" fontId="4" fillId="0" borderId="24" xfId="0" applyNumberFormat="1" applyFont="1" applyBorder="1"/>
    <xf numFmtId="0" fontId="0" fillId="0" borderId="0" xfId="0"/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7" fillId="0" borderId="22" xfId="0" applyNumberFormat="1" applyFont="1" applyBorder="1"/>
    <xf numFmtId="3" fontId="7" fillId="0" borderId="23" xfId="0" applyNumberFormat="1" applyFont="1" applyBorder="1"/>
    <xf numFmtId="0" fontId="0" fillId="0" borderId="38" xfId="0" applyBorder="1" applyAlignment="1">
      <alignment horizontal="center"/>
    </xf>
    <xf numFmtId="0" fontId="7" fillId="0" borderId="4" xfId="0" applyFont="1" applyBorder="1" applyAlignment="1">
      <alignment wrapText="1"/>
    </xf>
    <xf numFmtId="0" fontId="0" fillId="0" borderId="0" xfId="0"/>
    <xf numFmtId="0" fontId="7" fillId="0" borderId="0" xfId="0" applyFont="1" applyBorder="1" applyAlignment="1">
      <alignment wrapText="1"/>
    </xf>
    <xf numFmtId="3" fontId="2" fillId="0" borderId="4" xfId="0" applyNumberFormat="1" applyFont="1" applyBorder="1" applyAlignment="1"/>
    <xf numFmtId="3" fontId="2" fillId="0" borderId="24" xfId="0" applyNumberFormat="1" applyFont="1" applyBorder="1"/>
    <xf numFmtId="3" fontId="0" fillId="0" borderId="4" xfId="0" applyNumberFormat="1" applyBorder="1" applyAlignment="1">
      <alignment vertical="center"/>
    </xf>
    <xf numFmtId="0" fontId="0" fillId="0" borderId="4" xfId="0" applyBorder="1" applyAlignment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/>
    <xf numFmtId="0" fontId="10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1" fillId="0" borderId="3" xfId="0" applyFont="1" applyBorder="1" applyAlignment="1"/>
    <xf numFmtId="0" fontId="11" fillId="0" borderId="0" xfId="0" applyFont="1" applyAlignment="1"/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Font="1" applyAlignment="1">
      <alignment wrapText="1"/>
    </xf>
    <xf numFmtId="0" fontId="7" fillId="0" borderId="10" xfId="0" applyFont="1" applyBorder="1" applyAlignment="1"/>
    <xf numFmtId="0" fontId="0" fillId="0" borderId="9" xfId="0" applyBorder="1" applyAlignment="1"/>
    <xf numFmtId="0" fontId="0" fillId="0" borderId="8" xfId="0" applyBorder="1" applyAlignment="1"/>
    <xf numFmtId="0" fontId="10" fillId="0" borderId="0" xfId="0" applyFont="1" applyBorder="1" applyAlignment="1">
      <alignment wrapText="1"/>
    </xf>
    <xf numFmtId="0" fontId="0" fillId="0" borderId="3" xfId="0" applyBorder="1" applyAlignment="1"/>
    <xf numFmtId="0" fontId="0" fillId="0" borderId="0" xfId="0" applyAlignment="1"/>
    <xf numFmtId="0" fontId="7" fillId="0" borderId="3" xfId="0" applyFont="1" applyBorder="1" applyAlignment="1"/>
    <xf numFmtId="0" fontId="7" fillId="0" borderId="0" xfId="0" applyFont="1"/>
    <xf numFmtId="0" fontId="7" fillId="0" borderId="4" xfId="0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6" xfId="0" applyFont="1" applyBorder="1" applyAlignment="1"/>
    <xf numFmtId="0" fontId="11" fillId="0" borderId="4" xfId="0" applyFont="1" applyBorder="1" applyAlignment="1"/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Border="1" applyAlignment="1"/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0" fillId="0" borderId="0" xfId="0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/>
    <xf numFmtId="0" fontId="7" fillId="0" borderId="0" xfId="0" applyFont="1" applyBorder="1" applyAlignment="1"/>
    <xf numFmtId="3" fontId="7" fillId="0" borderId="4" xfId="0" applyNumberFormat="1" applyFont="1" applyBorder="1" applyAlignment="1"/>
    <xf numFmtId="3" fontId="10" fillId="0" borderId="3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workbookViewId="0">
      <selection activeCell="K6" sqref="K6"/>
    </sheetView>
  </sheetViews>
  <sheetFormatPr defaultRowHeight="15"/>
  <cols>
    <col min="2" max="2" width="9.140625" style="17"/>
    <col min="3" max="3" width="15.85546875" customWidth="1"/>
    <col min="4" max="4" width="14.42578125" customWidth="1"/>
    <col min="5" max="5" width="20.28515625" customWidth="1"/>
    <col min="6" max="6" width="12.28515625" style="7" customWidth="1"/>
    <col min="7" max="7" width="15.7109375" style="7" customWidth="1"/>
    <col min="10" max="10" width="12.7109375" customWidth="1"/>
  </cols>
  <sheetData>
    <row r="1" spans="1:8" ht="18.75" customHeight="1">
      <c r="C1" s="204" t="s">
        <v>140</v>
      </c>
      <c r="D1" s="110"/>
      <c r="E1" s="110"/>
      <c r="F1" s="110"/>
    </row>
    <row r="2" spans="1:8" ht="15" customHeight="1">
      <c r="A2" s="102" t="s">
        <v>196</v>
      </c>
      <c r="B2" s="102"/>
      <c r="C2" s="102"/>
      <c r="D2" s="102"/>
      <c r="E2" s="102"/>
      <c r="F2" s="102"/>
      <c r="G2" s="102"/>
      <c r="H2" s="65"/>
    </row>
    <row r="3" spans="1:8">
      <c r="A3" s="102"/>
      <c r="B3" s="102"/>
      <c r="C3" s="102"/>
      <c r="D3" s="102"/>
      <c r="E3" s="102"/>
      <c r="F3" s="102"/>
      <c r="G3" s="102"/>
      <c r="H3" s="65"/>
    </row>
    <row r="4" spans="1:8">
      <c r="A4" s="102"/>
      <c r="B4" s="102"/>
      <c r="C4" s="102"/>
      <c r="D4" s="102"/>
      <c r="E4" s="102"/>
      <c r="F4" s="102"/>
      <c r="G4" s="102"/>
      <c r="H4" s="65"/>
    </row>
    <row r="6" spans="1:8" ht="15.75" thickBot="1">
      <c r="B6" s="31"/>
      <c r="C6" s="32"/>
      <c r="D6" s="32"/>
      <c r="E6" s="32"/>
      <c r="F6" s="33"/>
      <c r="G6" s="33"/>
    </row>
    <row r="7" spans="1:8" ht="15" customHeight="1">
      <c r="A7" s="43"/>
      <c r="B7" s="18"/>
      <c r="C7" s="1"/>
      <c r="D7" s="179" t="s">
        <v>0</v>
      </c>
      <c r="E7" s="179"/>
      <c r="F7" s="179"/>
      <c r="G7" s="34"/>
    </row>
    <row r="8" spans="1:8">
      <c r="A8" s="43"/>
      <c r="B8" s="18"/>
      <c r="C8" s="2"/>
      <c r="D8" s="180" t="s">
        <v>1</v>
      </c>
      <c r="E8" s="180"/>
      <c r="F8" s="180"/>
      <c r="G8" s="35"/>
    </row>
    <row r="9" spans="1:8">
      <c r="A9" s="43"/>
      <c r="B9" s="47"/>
      <c r="C9" s="4"/>
      <c r="D9" s="3"/>
      <c r="E9" s="5" t="s">
        <v>2</v>
      </c>
      <c r="F9" s="8"/>
      <c r="G9" s="36"/>
    </row>
    <row r="10" spans="1:8">
      <c r="A10" s="43"/>
      <c r="B10" s="18"/>
      <c r="C10" s="146" t="s">
        <v>139</v>
      </c>
      <c r="D10" s="147"/>
      <c r="E10" s="147"/>
      <c r="F10" s="148"/>
      <c r="G10" s="37"/>
    </row>
    <row r="11" spans="1:8" s="71" customFormat="1">
      <c r="A11" s="43"/>
      <c r="B11" s="18"/>
      <c r="C11" s="72"/>
      <c r="D11" s="72"/>
      <c r="E11" s="72"/>
      <c r="F11" s="73"/>
      <c r="G11" s="37"/>
    </row>
    <row r="12" spans="1:8" s="71" customFormat="1">
      <c r="A12" s="43"/>
      <c r="B12" s="18"/>
      <c r="C12" s="72"/>
      <c r="D12" s="72"/>
      <c r="E12" s="72"/>
      <c r="F12" s="73"/>
      <c r="G12" s="37"/>
    </row>
    <row r="13" spans="1:8" s="71" customFormat="1">
      <c r="A13" s="43"/>
      <c r="B13" s="18"/>
      <c r="C13" s="181" t="s">
        <v>151</v>
      </c>
      <c r="D13" s="90"/>
      <c r="E13" s="90"/>
      <c r="F13" s="182"/>
      <c r="G13" s="37"/>
    </row>
    <row r="14" spans="1:8" s="71" customFormat="1">
      <c r="A14" s="43"/>
      <c r="B14" s="18"/>
      <c r="C14" s="72"/>
      <c r="D14" s="72"/>
      <c r="E14" s="72"/>
      <c r="F14" s="73"/>
      <c r="G14" s="37"/>
    </row>
    <row r="15" spans="1:8" s="71" customFormat="1" ht="18.75">
      <c r="A15" s="43"/>
      <c r="B15" s="18"/>
      <c r="C15" s="183" t="s">
        <v>152</v>
      </c>
      <c r="D15" s="184"/>
      <c r="E15" s="184"/>
      <c r="F15" s="73"/>
      <c r="G15" s="37"/>
    </row>
    <row r="16" spans="1:8" s="71" customFormat="1">
      <c r="A16" s="43"/>
      <c r="B16" s="18"/>
      <c r="C16" s="161" t="s">
        <v>153</v>
      </c>
      <c r="D16" s="162"/>
      <c r="E16" s="162"/>
      <c r="F16" s="73"/>
      <c r="G16" s="37"/>
    </row>
    <row r="17" spans="1:7" s="71" customFormat="1">
      <c r="A17" s="43"/>
      <c r="B17" s="18"/>
      <c r="C17" s="72"/>
      <c r="D17" s="72"/>
      <c r="E17" s="72"/>
      <c r="F17" s="73"/>
      <c r="G17" s="37"/>
    </row>
    <row r="18" spans="1:7" s="71" customFormat="1">
      <c r="A18" s="43"/>
      <c r="B18" s="75"/>
      <c r="C18" s="72"/>
      <c r="D18" s="72"/>
      <c r="E18" s="72"/>
      <c r="F18" s="73"/>
      <c r="G18" s="37"/>
    </row>
    <row r="19" spans="1:7" s="71" customFormat="1">
      <c r="A19" s="43"/>
      <c r="B19" s="74"/>
      <c r="C19" s="163" t="s">
        <v>154</v>
      </c>
      <c r="D19" s="164"/>
      <c r="E19" s="72"/>
      <c r="F19" s="76"/>
      <c r="G19" s="37">
        <f>SUM(F21)</f>
        <v>28200000</v>
      </c>
    </row>
    <row r="20" spans="1:7" s="71" customFormat="1">
      <c r="A20" s="43"/>
      <c r="B20" s="18"/>
      <c r="C20" s="72"/>
      <c r="D20" s="72"/>
      <c r="E20" s="72"/>
      <c r="F20" s="73"/>
      <c r="G20" s="37"/>
    </row>
    <row r="21" spans="1:7" s="71" customFormat="1">
      <c r="A21" s="43"/>
      <c r="B21" s="18">
        <v>15</v>
      </c>
      <c r="C21" s="165" t="s">
        <v>155</v>
      </c>
      <c r="D21" s="166"/>
      <c r="E21" s="110"/>
      <c r="F21" s="76">
        <v>28200000</v>
      </c>
      <c r="G21" s="37"/>
    </row>
    <row r="22" spans="1:7" s="71" customFormat="1">
      <c r="A22" s="43"/>
      <c r="B22" s="18"/>
      <c r="C22" s="72"/>
      <c r="D22" s="72"/>
      <c r="E22" s="72"/>
      <c r="F22" s="73"/>
      <c r="G22" s="37"/>
    </row>
    <row r="23" spans="1:7" s="71" customFormat="1">
      <c r="A23" s="43"/>
      <c r="B23" s="18"/>
      <c r="C23" s="167" t="s">
        <v>156</v>
      </c>
      <c r="D23" s="168"/>
      <c r="E23" s="168"/>
      <c r="F23" s="169"/>
      <c r="G23" s="77">
        <f>SUM(G19:G22)</f>
        <v>28200000</v>
      </c>
    </row>
    <row r="24" spans="1:7">
      <c r="A24" s="43"/>
      <c r="B24" s="18"/>
      <c r="C24" s="1"/>
      <c r="D24" s="1"/>
      <c r="E24" s="1"/>
      <c r="F24" s="6"/>
      <c r="G24" s="37"/>
    </row>
    <row r="25" spans="1:7">
      <c r="A25" s="43"/>
      <c r="B25" s="18"/>
      <c r="C25" s="111" t="s">
        <v>158</v>
      </c>
      <c r="D25" s="112"/>
      <c r="E25" s="112"/>
      <c r="F25" s="113"/>
      <c r="G25" s="40">
        <f>SUM(G23)</f>
        <v>28200000</v>
      </c>
    </row>
    <row r="26" spans="1:7" s="71" customFormat="1">
      <c r="A26" s="43"/>
      <c r="B26" s="18"/>
      <c r="C26" s="70"/>
      <c r="D26" s="1"/>
      <c r="E26" s="1"/>
      <c r="F26" s="6"/>
      <c r="G26" s="38"/>
    </row>
    <row r="27" spans="1:7">
      <c r="A27" s="43"/>
      <c r="B27" s="18"/>
      <c r="C27" s="122" t="s">
        <v>4</v>
      </c>
      <c r="D27" s="123"/>
      <c r="E27" s="123"/>
      <c r="F27" s="124"/>
      <c r="G27" s="38"/>
    </row>
    <row r="28" spans="1:7">
      <c r="A28" s="43"/>
      <c r="B28" s="18"/>
      <c r="F28" s="6"/>
      <c r="G28" s="38"/>
    </row>
    <row r="29" spans="1:7">
      <c r="A29" s="43"/>
      <c r="B29" s="18"/>
      <c r="C29" s="187" t="s">
        <v>5</v>
      </c>
      <c r="D29" s="188"/>
      <c r="E29" s="188"/>
      <c r="F29" s="189"/>
      <c r="G29" s="38"/>
    </row>
    <row r="30" spans="1:7" ht="23.25" customHeight="1">
      <c r="A30" s="43"/>
      <c r="B30" s="18"/>
      <c r="C30" s="187"/>
      <c r="D30" s="188"/>
      <c r="E30" s="188"/>
      <c r="F30" s="189"/>
      <c r="G30" s="38"/>
    </row>
    <row r="31" spans="1:7">
      <c r="A31" s="43"/>
      <c r="B31" s="18"/>
      <c r="C31" s="176" t="s">
        <v>6</v>
      </c>
      <c r="D31" s="177"/>
      <c r="E31" s="177"/>
      <c r="F31" s="6"/>
      <c r="G31" s="38"/>
    </row>
    <row r="32" spans="1:7">
      <c r="A32" s="43"/>
      <c r="B32" s="18"/>
      <c r="F32" s="6"/>
      <c r="G32" s="38"/>
    </row>
    <row r="33" spans="1:7">
      <c r="A33" s="43"/>
      <c r="B33" s="75">
        <v>16</v>
      </c>
      <c r="C33" t="s">
        <v>7</v>
      </c>
      <c r="F33" s="6"/>
      <c r="G33" s="38">
        <f>SUM(F34)</f>
        <v>14090000</v>
      </c>
    </row>
    <row r="34" spans="1:7" ht="15" customHeight="1">
      <c r="A34" s="43"/>
      <c r="B34" s="18"/>
      <c r="C34" s="10" t="s">
        <v>8</v>
      </c>
      <c r="F34" s="6">
        <v>14090000</v>
      </c>
      <c r="G34" s="38"/>
    </row>
    <row r="35" spans="1:7">
      <c r="A35" s="43"/>
      <c r="B35" s="18">
        <v>17</v>
      </c>
      <c r="C35" t="s">
        <v>9</v>
      </c>
      <c r="F35" s="6"/>
      <c r="G35" s="38">
        <f>SUM(F37)</f>
        <v>1500000</v>
      </c>
    </row>
    <row r="36" spans="1:7">
      <c r="A36" s="43"/>
      <c r="B36" s="18"/>
      <c r="C36" s="185" t="s">
        <v>10</v>
      </c>
      <c r="D36" s="186"/>
      <c r="E36" s="186"/>
      <c r="F36" s="6"/>
      <c r="G36" s="38"/>
    </row>
    <row r="37" spans="1:7">
      <c r="A37" s="43"/>
      <c r="B37" s="18"/>
      <c r="C37" s="185"/>
      <c r="D37" s="186"/>
      <c r="E37" s="186"/>
      <c r="F37" s="6">
        <v>1500000</v>
      </c>
      <c r="G37" s="38"/>
    </row>
    <row r="38" spans="1:7">
      <c r="A38" s="43"/>
      <c r="B38" s="18"/>
      <c r="C38" s="185"/>
      <c r="D38" s="186"/>
      <c r="E38" s="186"/>
      <c r="F38" s="6"/>
      <c r="G38" s="38"/>
    </row>
    <row r="39" spans="1:7">
      <c r="A39" s="43"/>
      <c r="B39" s="18"/>
      <c r="C39" s="109"/>
      <c r="D39" s="158"/>
      <c r="E39" s="158"/>
      <c r="F39" s="6"/>
      <c r="G39" s="38"/>
    </row>
    <row r="40" spans="1:7">
      <c r="A40" s="43"/>
      <c r="B40" s="18">
        <v>18</v>
      </c>
      <c r="C40" t="s">
        <v>11</v>
      </c>
      <c r="F40" s="6"/>
      <c r="G40" s="38">
        <f>SUM(F41)</f>
        <v>1500000</v>
      </c>
    </row>
    <row r="41" spans="1:7">
      <c r="A41" s="43"/>
      <c r="B41" s="18"/>
      <c r="C41" s="185" t="s">
        <v>90</v>
      </c>
      <c r="D41" s="186"/>
      <c r="E41" s="186"/>
      <c r="F41" s="7">
        <v>1500000</v>
      </c>
      <c r="G41" s="38"/>
    </row>
    <row r="42" spans="1:7">
      <c r="A42" s="43"/>
      <c r="B42" s="18"/>
      <c r="C42" s="185"/>
      <c r="D42" s="186"/>
      <c r="E42" s="186"/>
      <c r="F42" s="6"/>
      <c r="G42" s="37"/>
    </row>
    <row r="43" spans="1:7">
      <c r="A43" s="43"/>
      <c r="B43" s="18">
        <v>19</v>
      </c>
      <c r="C43" t="s">
        <v>12</v>
      </c>
      <c r="F43" s="6"/>
      <c r="G43" s="37">
        <f>SUM(F44+F45+F46+F47+F48+F49+F50+F51+F52)</f>
        <v>17920000</v>
      </c>
    </row>
    <row r="44" spans="1:7" ht="31.5" customHeight="1">
      <c r="A44" s="43"/>
      <c r="B44" s="18"/>
      <c r="C44" s="109" t="s">
        <v>160</v>
      </c>
      <c r="D44" s="158"/>
      <c r="E44" s="158"/>
      <c r="F44" s="6">
        <v>15000000</v>
      </c>
      <c r="G44" s="37"/>
    </row>
    <row r="45" spans="1:7" ht="29.25" customHeight="1">
      <c r="A45" s="43"/>
      <c r="B45" s="18"/>
      <c r="C45" s="109" t="s">
        <v>161</v>
      </c>
      <c r="D45" s="158"/>
      <c r="E45" s="158"/>
      <c r="F45" s="6">
        <v>500000</v>
      </c>
      <c r="G45" s="37"/>
    </row>
    <row r="46" spans="1:7" ht="16.5" customHeight="1">
      <c r="A46" s="43"/>
      <c r="B46" s="18"/>
      <c r="C46" s="109" t="s">
        <v>203</v>
      </c>
      <c r="D46" s="158"/>
      <c r="E46" s="158"/>
      <c r="F46" s="6">
        <v>700000</v>
      </c>
      <c r="G46" s="37"/>
    </row>
    <row r="47" spans="1:7" s="89" customFormat="1" ht="15" customHeight="1">
      <c r="A47" s="43"/>
      <c r="B47" s="18"/>
      <c r="C47" s="109" t="s">
        <v>201</v>
      </c>
      <c r="D47" s="158"/>
      <c r="E47" s="158"/>
      <c r="F47" s="6">
        <v>700000</v>
      </c>
      <c r="G47" s="37"/>
    </row>
    <row r="48" spans="1:7" s="89" customFormat="1" ht="18" customHeight="1">
      <c r="A48" s="43"/>
      <c r="B48" s="18"/>
      <c r="C48" s="109" t="s">
        <v>202</v>
      </c>
      <c r="D48" s="158"/>
      <c r="E48" s="158"/>
      <c r="F48" s="6">
        <v>700000</v>
      </c>
      <c r="G48" s="37"/>
    </row>
    <row r="49" spans="1:7" ht="29.25" customHeight="1">
      <c r="A49" s="43"/>
      <c r="B49" s="18"/>
      <c r="C49" s="109" t="s">
        <v>159</v>
      </c>
      <c r="D49" s="158"/>
      <c r="E49" s="158"/>
      <c r="F49" s="6">
        <v>200000</v>
      </c>
      <c r="G49" s="38"/>
    </row>
    <row r="50" spans="1:7" s="61" customFormat="1" ht="27.75" customHeight="1">
      <c r="A50" s="43"/>
      <c r="B50" s="18"/>
      <c r="C50" s="109" t="s">
        <v>141</v>
      </c>
      <c r="D50" s="158"/>
      <c r="E50" s="158"/>
      <c r="F50" s="6">
        <v>50000</v>
      </c>
      <c r="G50" s="38"/>
    </row>
    <row r="51" spans="1:7" s="81" customFormat="1" ht="19.5" customHeight="1">
      <c r="A51" s="43"/>
      <c r="B51" s="18"/>
      <c r="C51" s="100" t="s">
        <v>162</v>
      </c>
      <c r="D51" s="170"/>
      <c r="E51" s="170"/>
      <c r="F51" s="6">
        <v>10000</v>
      </c>
      <c r="G51" s="38"/>
    </row>
    <row r="52" spans="1:7">
      <c r="A52" s="43"/>
      <c r="B52" s="18"/>
      <c r="C52" s="149" t="s">
        <v>13</v>
      </c>
      <c r="D52" s="150"/>
      <c r="E52" s="150"/>
      <c r="F52" s="9">
        <v>60000</v>
      </c>
      <c r="G52" s="39"/>
    </row>
    <row r="53" spans="1:7">
      <c r="A53" s="43"/>
      <c r="B53" s="18"/>
      <c r="C53" s="137" t="s">
        <v>34</v>
      </c>
      <c r="D53" s="171"/>
      <c r="E53" s="171"/>
      <c r="F53" s="172"/>
      <c r="G53" s="40">
        <f>SUM(G33,G35,G40,G43)</f>
        <v>35010000</v>
      </c>
    </row>
    <row r="54" spans="1:7" ht="9" customHeight="1">
      <c r="A54" s="43"/>
      <c r="B54" s="18"/>
      <c r="C54" s="15"/>
      <c r="D54" s="15"/>
      <c r="E54" s="15"/>
      <c r="F54" s="16"/>
      <c r="G54" s="41"/>
    </row>
    <row r="55" spans="1:7">
      <c r="A55" s="43"/>
      <c r="B55" s="18"/>
      <c r="C55" s="103" t="s">
        <v>35</v>
      </c>
      <c r="D55" s="107"/>
      <c r="E55" s="107"/>
      <c r="F55" s="108"/>
      <c r="G55" s="41"/>
    </row>
    <row r="56" spans="1:7" ht="18.75" customHeight="1">
      <c r="A56" s="43"/>
      <c r="B56" s="18"/>
      <c r="C56" s="106"/>
      <c r="D56" s="107"/>
      <c r="E56" s="107"/>
      <c r="F56" s="108"/>
      <c r="G56" s="41"/>
    </row>
    <row r="57" spans="1:7">
      <c r="A57" s="43"/>
      <c r="B57" s="18"/>
      <c r="C57" s="15"/>
      <c r="D57" s="15"/>
      <c r="E57" s="15"/>
      <c r="F57" s="16"/>
      <c r="G57" s="41"/>
    </row>
    <row r="58" spans="1:7">
      <c r="A58" s="43"/>
      <c r="B58" s="18"/>
      <c r="C58" s="50"/>
      <c r="D58" s="50"/>
      <c r="E58" s="50"/>
      <c r="F58" s="51"/>
      <c r="G58" s="41"/>
    </row>
    <row r="59" spans="1:7">
      <c r="A59" s="43"/>
      <c r="B59" s="18"/>
      <c r="C59" s="190" t="s">
        <v>17</v>
      </c>
      <c r="D59" s="191"/>
      <c r="E59" s="191"/>
      <c r="F59" s="192"/>
      <c r="G59" s="41"/>
    </row>
    <row r="60" spans="1:7">
      <c r="A60" s="43"/>
      <c r="B60" s="18"/>
      <c r="C60" s="190"/>
      <c r="D60" s="191"/>
      <c r="E60" s="191"/>
      <c r="F60" s="192"/>
      <c r="G60" s="41"/>
    </row>
    <row r="61" spans="1:7">
      <c r="A61" s="43"/>
      <c r="B61" s="18"/>
      <c r="C61" s="15"/>
      <c r="D61" s="15"/>
      <c r="E61" s="15"/>
      <c r="F61" s="16"/>
      <c r="G61" s="41"/>
    </row>
    <row r="62" spans="1:7">
      <c r="A62" s="43"/>
      <c r="B62" s="18">
        <v>20</v>
      </c>
      <c r="C62" s="159" t="s">
        <v>7</v>
      </c>
      <c r="D62" s="191"/>
      <c r="E62" s="191"/>
      <c r="F62" s="16"/>
      <c r="G62" s="42">
        <f>SUM(F63)</f>
        <v>1000000</v>
      </c>
    </row>
    <row r="63" spans="1:7" ht="23.25" customHeight="1">
      <c r="A63" s="43"/>
      <c r="B63" s="18"/>
      <c r="C63" s="195" t="s">
        <v>138</v>
      </c>
      <c r="D63" s="196"/>
      <c r="E63" s="196"/>
      <c r="F63" s="20">
        <v>1000000</v>
      </c>
      <c r="G63" s="41"/>
    </row>
    <row r="64" spans="1:7" ht="18" customHeight="1">
      <c r="A64" s="43"/>
      <c r="B64" s="18">
        <v>21</v>
      </c>
      <c r="C64" s="159" t="s">
        <v>163</v>
      </c>
      <c r="D64" s="191"/>
      <c r="E64" s="191"/>
      <c r="F64" s="16"/>
      <c r="G64" s="41"/>
    </row>
    <row r="65" spans="1:7" s="61" customFormat="1" ht="13.5" customHeight="1">
      <c r="A65" s="43"/>
      <c r="B65" s="18"/>
      <c r="C65" s="159"/>
      <c r="D65" s="191"/>
      <c r="E65" s="191"/>
      <c r="F65" s="62"/>
      <c r="G65" s="64">
        <f>SUM(F66)</f>
        <v>800000</v>
      </c>
    </row>
    <row r="66" spans="1:7" s="58" customFormat="1" ht="28.5" customHeight="1">
      <c r="A66" s="43"/>
      <c r="B66" s="18"/>
      <c r="C66" s="194" t="s">
        <v>193</v>
      </c>
      <c r="D66" s="191"/>
      <c r="E66" s="191"/>
      <c r="F66" s="59">
        <v>800000</v>
      </c>
      <c r="G66" s="41"/>
    </row>
    <row r="67" spans="1:7" ht="15" customHeight="1">
      <c r="A67" s="43"/>
      <c r="B67" s="18" t="s">
        <v>164</v>
      </c>
      <c r="C67" s="159" t="s">
        <v>12</v>
      </c>
      <c r="D67" s="110"/>
      <c r="E67" s="110"/>
      <c r="F67" s="20"/>
      <c r="G67" s="42">
        <f>SUM(F68+F69+F70+F71)</f>
        <v>2710000</v>
      </c>
    </row>
    <row r="68" spans="1:7" ht="27.75" customHeight="1">
      <c r="A68" s="43"/>
      <c r="B68" s="18"/>
      <c r="C68" s="194" t="s">
        <v>194</v>
      </c>
      <c r="D68" s="110"/>
      <c r="E68" s="110"/>
      <c r="F68" s="20">
        <v>1500000</v>
      </c>
      <c r="G68" s="41"/>
    </row>
    <row r="69" spans="1:7" s="81" customFormat="1" ht="60.75" customHeight="1">
      <c r="A69" s="43"/>
      <c r="B69" s="18"/>
      <c r="C69" s="194" t="s">
        <v>192</v>
      </c>
      <c r="D69" s="110"/>
      <c r="E69" s="110"/>
      <c r="F69" s="20">
        <v>1200000</v>
      </c>
      <c r="G69" s="41"/>
    </row>
    <row r="70" spans="1:7" s="81" customFormat="1" ht="15" customHeight="1">
      <c r="A70" s="43"/>
      <c r="B70" s="18"/>
      <c r="C70" s="159" t="s">
        <v>166</v>
      </c>
      <c r="D70" s="110"/>
      <c r="E70" s="110"/>
      <c r="F70" s="20">
        <v>10000</v>
      </c>
      <c r="G70" s="41"/>
    </row>
    <row r="71" spans="1:7" s="81" customFormat="1" ht="15" customHeight="1">
      <c r="A71" s="43"/>
      <c r="B71" s="18">
        <v>22</v>
      </c>
      <c r="C71" s="159" t="s">
        <v>3</v>
      </c>
      <c r="D71" s="110"/>
      <c r="E71" s="110"/>
      <c r="F71" s="20"/>
      <c r="G71" s="84">
        <f>SUM(F72)</f>
        <v>1000</v>
      </c>
    </row>
    <row r="72" spans="1:7">
      <c r="A72" s="43"/>
      <c r="B72" s="18"/>
      <c r="C72" s="159" t="s">
        <v>165</v>
      </c>
      <c r="D72" s="110"/>
      <c r="E72" s="110"/>
      <c r="F72" s="83">
        <v>1000</v>
      </c>
      <c r="G72" s="41"/>
    </row>
    <row r="73" spans="1:7">
      <c r="A73" s="43"/>
      <c r="B73" s="18"/>
      <c r="C73" s="111" t="s">
        <v>36</v>
      </c>
      <c r="D73" s="92"/>
      <c r="E73" s="92"/>
      <c r="F73" s="93"/>
      <c r="G73" s="40">
        <f>SUM(G62+G65+G67+G71)</f>
        <v>4511000</v>
      </c>
    </row>
    <row r="74" spans="1:7">
      <c r="A74" s="43"/>
      <c r="B74" s="18"/>
      <c r="F74" s="6"/>
      <c r="G74" s="38"/>
    </row>
    <row r="75" spans="1:7" ht="12.75" customHeight="1">
      <c r="A75" s="43"/>
      <c r="B75" s="18"/>
      <c r="C75" s="103" t="s">
        <v>14</v>
      </c>
      <c r="D75" s="104"/>
      <c r="E75" s="104"/>
      <c r="F75" s="105"/>
      <c r="G75" s="38"/>
    </row>
    <row r="76" spans="1:7" ht="21.75" customHeight="1">
      <c r="A76" s="43"/>
      <c r="B76" s="18"/>
      <c r="C76" s="135"/>
      <c r="D76" s="110"/>
      <c r="E76" s="110"/>
      <c r="F76" s="193"/>
      <c r="G76" s="38"/>
    </row>
    <row r="77" spans="1:7">
      <c r="A77" s="43"/>
      <c r="B77" s="18"/>
      <c r="F77" s="6"/>
      <c r="G77" s="38"/>
    </row>
    <row r="78" spans="1:7">
      <c r="A78" s="43"/>
      <c r="B78" s="18"/>
      <c r="C78" s="114" t="s">
        <v>15</v>
      </c>
      <c r="D78" s="115"/>
      <c r="E78" s="115"/>
      <c r="F78" s="151"/>
      <c r="G78" s="38"/>
    </row>
    <row r="79" spans="1:7">
      <c r="A79" s="43"/>
      <c r="B79" s="18"/>
      <c r="F79" s="6"/>
      <c r="G79" s="38"/>
    </row>
    <row r="80" spans="1:7">
      <c r="A80" s="43"/>
      <c r="B80" s="18">
        <v>23</v>
      </c>
      <c r="C80" s="142" t="s">
        <v>12</v>
      </c>
      <c r="D80" s="142"/>
      <c r="E80" s="142"/>
      <c r="F80" s="6"/>
      <c r="G80" s="38">
        <f>SUM(F81+F83)</f>
        <v>6000</v>
      </c>
    </row>
    <row r="81" spans="1:7" s="63" customFormat="1">
      <c r="A81" s="43"/>
      <c r="B81" s="18"/>
      <c r="C81" s="175" t="s">
        <v>146</v>
      </c>
      <c r="D81" s="140"/>
      <c r="E81" s="140"/>
      <c r="F81" s="6">
        <v>5000</v>
      </c>
      <c r="G81" s="37"/>
    </row>
    <row r="82" spans="1:7" s="63" customFormat="1">
      <c r="A82" s="43"/>
      <c r="B82" s="18"/>
      <c r="C82" s="135"/>
      <c r="D82" s="197"/>
      <c r="E82" s="197"/>
      <c r="F82" s="6"/>
      <c r="G82" s="37"/>
    </row>
    <row r="83" spans="1:7">
      <c r="A83" s="43"/>
      <c r="B83" s="18"/>
      <c r="C83" s="175" t="s">
        <v>37</v>
      </c>
      <c r="D83" s="140"/>
      <c r="E83" s="140"/>
      <c r="F83" s="6">
        <v>1000</v>
      </c>
      <c r="G83" s="43"/>
    </row>
    <row r="84" spans="1:7">
      <c r="A84" s="43"/>
      <c r="B84" s="18"/>
      <c r="C84" s="200"/>
      <c r="D84" s="201"/>
      <c r="E84" s="201"/>
      <c r="F84" s="9"/>
      <c r="G84" s="44"/>
    </row>
    <row r="85" spans="1:7">
      <c r="A85" s="43"/>
      <c r="B85" s="18"/>
      <c r="C85" s="137" t="s">
        <v>39</v>
      </c>
      <c r="D85" s="171"/>
      <c r="E85" s="171"/>
      <c r="F85" s="172"/>
      <c r="G85" s="40">
        <f>SUM(G80:G83)</f>
        <v>6000</v>
      </c>
    </row>
    <row r="86" spans="1:7">
      <c r="A86" s="43"/>
      <c r="B86" s="18"/>
      <c r="F86" s="6"/>
      <c r="G86" s="38"/>
    </row>
    <row r="87" spans="1:7">
      <c r="A87" s="43"/>
      <c r="B87" s="18"/>
      <c r="C87" s="103" t="s">
        <v>142</v>
      </c>
      <c r="D87" s="104"/>
      <c r="E87" s="104"/>
      <c r="F87" s="105"/>
      <c r="G87" s="38"/>
    </row>
    <row r="88" spans="1:7" ht="21" customHeight="1">
      <c r="A88" s="43"/>
      <c r="B88" s="18"/>
      <c r="C88" s="135"/>
      <c r="D88" s="110"/>
      <c r="E88" s="110"/>
      <c r="F88" s="193"/>
      <c r="G88" s="38"/>
    </row>
    <row r="89" spans="1:7">
      <c r="A89" s="43"/>
      <c r="B89" s="18"/>
      <c r="F89" s="6"/>
      <c r="G89" s="38"/>
    </row>
    <row r="90" spans="1:7">
      <c r="A90" s="43"/>
      <c r="B90" s="18"/>
      <c r="C90" s="114" t="s">
        <v>16</v>
      </c>
      <c r="D90" s="115"/>
      <c r="E90" s="115"/>
      <c r="F90" s="151"/>
      <c r="G90" s="38"/>
    </row>
    <row r="91" spans="1:7">
      <c r="A91" s="43"/>
      <c r="B91" s="18"/>
      <c r="F91" s="6"/>
      <c r="G91" s="38"/>
    </row>
    <row r="92" spans="1:7">
      <c r="A92" s="43"/>
      <c r="B92" s="18">
        <v>24</v>
      </c>
      <c r="C92" s="202" t="s">
        <v>12</v>
      </c>
      <c r="D92" s="136"/>
      <c r="E92" s="136"/>
      <c r="F92" s="6"/>
      <c r="G92" s="38">
        <f>SUM(F93+F94)</f>
        <v>201000</v>
      </c>
    </row>
    <row r="93" spans="1:7">
      <c r="A93" s="43"/>
      <c r="B93" s="18"/>
      <c r="C93" s="100" t="s">
        <v>143</v>
      </c>
      <c r="D93" s="101"/>
      <c r="E93" s="101"/>
      <c r="F93" s="6">
        <v>1000</v>
      </c>
      <c r="G93" s="38"/>
    </row>
    <row r="94" spans="1:7" ht="29.25" customHeight="1">
      <c r="A94" s="43"/>
      <c r="B94" s="18"/>
      <c r="C94" s="198" t="s">
        <v>147</v>
      </c>
      <c r="D94" s="199"/>
      <c r="E94" s="199"/>
      <c r="F94" s="6">
        <v>200000</v>
      </c>
      <c r="G94" s="38"/>
    </row>
    <row r="95" spans="1:7">
      <c r="A95" s="43"/>
      <c r="B95" s="18"/>
      <c r="C95" s="137" t="s">
        <v>38</v>
      </c>
      <c r="D95" s="171"/>
      <c r="E95" s="171"/>
      <c r="F95" s="172"/>
      <c r="G95" s="40">
        <f>SUM(G92:G94)</f>
        <v>201000</v>
      </c>
    </row>
    <row r="96" spans="1:7">
      <c r="A96" s="43"/>
      <c r="B96" s="18"/>
      <c r="F96" s="6"/>
      <c r="G96" s="38"/>
    </row>
    <row r="97" spans="1:7" ht="35.25" customHeight="1">
      <c r="A97" s="43"/>
      <c r="B97" s="18"/>
      <c r="C97" s="103" t="s">
        <v>169</v>
      </c>
      <c r="D97" s="104"/>
      <c r="E97" s="104"/>
      <c r="F97" s="105"/>
      <c r="G97" s="38"/>
    </row>
    <row r="98" spans="1:7">
      <c r="A98" s="43"/>
      <c r="B98" s="18"/>
      <c r="F98" s="6"/>
      <c r="G98" s="38"/>
    </row>
    <row r="99" spans="1:7">
      <c r="A99" s="43"/>
      <c r="B99" s="18"/>
      <c r="C99" s="176" t="s">
        <v>153</v>
      </c>
      <c r="D99" s="177"/>
      <c r="E99" s="177"/>
      <c r="F99" s="126"/>
      <c r="G99" s="38"/>
    </row>
    <row r="100" spans="1:7" ht="7.5" customHeight="1">
      <c r="A100" s="43"/>
      <c r="B100" s="18"/>
      <c r="C100" s="176"/>
      <c r="D100" s="177"/>
      <c r="E100" s="177"/>
      <c r="F100" s="126"/>
      <c r="G100" s="38"/>
    </row>
    <row r="101" spans="1:7">
      <c r="A101" s="43"/>
      <c r="B101" s="18"/>
      <c r="F101" s="6"/>
      <c r="G101" s="38"/>
    </row>
    <row r="102" spans="1:7">
      <c r="A102" s="43"/>
      <c r="B102" s="18">
        <v>25</v>
      </c>
      <c r="C102" s="141" t="s">
        <v>12</v>
      </c>
      <c r="D102" s="142"/>
      <c r="E102" s="142"/>
      <c r="F102" s="6"/>
      <c r="G102" s="38">
        <f>SUM(F103:F103)</f>
        <v>500000</v>
      </c>
    </row>
    <row r="103" spans="1:7" ht="24.75" customHeight="1">
      <c r="A103" s="43"/>
      <c r="B103" s="18"/>
      <c r="C103" s="109" t="s">
        <v>167</v>
      </c>
      <c r="D103" s="158"/>
      <c r="E103" s="158"/>
      <c r="F103" s="6">
        <v>500000</v>
      </c>
      <c r="G103" s="38"/>
    </row>
    <row r="104" spans="1:7">
      <c r="A104" s="43"/>
      <c r="B104" s="18"/>
      <c r="C104" s="141"/>
      <c r="D104" s="142"/>
      <c r="E104" s="142"/>
      <c r="F104" s="6"/>
      <c r="G104" s="38"/>
    </row>
    <row r="105" spans="1:7">
      <c r="A105" s="43"/>
      <c r="B105" s="18"/>
      <c r="C105" s="137" t="s">
        <v>40</v>
      </c>
      <c r="D105" s="171"/>
      <c r="E105" s="171"/>
      <c r="F105" s="172"/>
      <c r="G105" s="40">
        <f>SUM(G102:G104)</f>
        <v>500000</v>
      </c>
    </row>
    <row r="106" spans="1:7">
      <c r="A106" s="43"/>
      <c r="B106" s="18"/>
      <c r="C106" s="15"/>
      <c r="D106" s="15"/>
      <c r="E106" s="15"/>
      <c r="F106" s="16"/>
      <c r="G106" s="41"/>
    </row>
    <row r="107" spans="1:7">
      <c r="A107" s="43"/>
      <c r="B107" s="18"/>
      <c r="C107" s="103" t="s">
        <v>171</v>
      </c>
      <c r="D107" s="104"/>
      <c r="E107" s="104"/>
      <c r="F107" s="105"/>
      <c r="G107" s="41"/>
    </row>
    <row r="108" spans="1:7" ht="21" customHeight="1">
      <c r="A108" s="43"/>
      <c r="B108" s="18"/>
      <c r="C108" s="103"/>
      <c r="D108" s="104"/>
      <c r="E108" s="104"/>
      <c r="F108" s="105"/>
      <c r="G108" s="41"/>
    </row>
    <row r="109" spans="1:7">
      <c r="A109" s="43"/>
      <c r="B109" s="18"/>
      <c r="C109" s="15"/>
      <c r="D109" s="15"/>
      <c r="E109" s="15"/>
      <c r="F109" s="16"/>
      <c r="G109" s="41"/>
    </row>
    <row r="110" spans="1:7">
      <c r="A110" s="43"/>
      <c r="B110" s="18"/>
      <c r="C110" s="176" t="s">
        <v>153</v>
      </c>
      <c r="D110" s="177"/>
      <c r="E110" s="177"/>
      <c r="F110" s="126"/>
      <c r="G110" s="41"/>
    </row>
    <row r="111" spans="1:7">
      <c r="A111" s="43"/>
      <c r="B111" s="18"/>
      <c r="C111" s="21"/>
      <c r="D111" s="21"/>
      <c r="E111" s="21"/>
      <c r="F111" s="20"/>
      <c r="G111" s="41"/>
    </row>
    <row r="112" spans="1:7">
      <c r="A112" s="43"/>
      <c r="B112" s="18">
        <v>26</v>
      </c>
      <c r="C112" s="190" t="s">
        <v>12</v>
      </c>
      <c r="D112" s="110"/>
      <c r="E112" s="110"/>
      <c r="F112" s="20"/>
      <c r="G112" s="42">
        <f>SUM(F113)</f>
        <v>1000</v>
      </c>
    </row>
    <row r="113" spans="1:7" ht="24.75" customHeight="1">
      <c r="A113" s="43"/>
      <c r="B113" s="18"/>
      <c r="C113" s="195" t="s">
        <v>170</v>
      </c>
      <c r="D113" s="196"/>
      <c r="E113" s="196"/>
      <c r="F113" s="20">
        <v>1000</v>
      </c>
      <c r="G113" s="41"/>
    </row>
    <row r="114" spans="1:7">
      <c r="A114" s="43"/>
      <c r="B114" s="18"/>
      <c r="C114" s="21"/>
      <c r="D114" s="21"/>
      <c r="E114" s="21"/>
      <c r="F114" s="20"/>
      <c r="G114" s="41"/>
    </row>
    <row r="115" spans="1:7">
      <c r="A115" s="43"/>
      <c r="B115" s="18"/>
      <c r="C115" s="111" t="s">
        <v>36</v>
      </c>
      <c r="D115" s="112"/>
      <c r="E115" s="112"/>
      <c r="F115" s="113"/>
      <c r="G115" s="40">
        <f>SUM(G107:G114)</f>
        <v>1000</v>
      </c>
    </row>
    <row r="116" spans="1:7" s="81" customFormat="1">
      <c r="A116" s="43"/>
      <c r="B116" s="18"/>
      <c r="C116" s="82"/>
      <c r="D116" s="82"/>
      <c r="E116" s="82"/>
      <c r="F116" s="80"/>
      <c r="G116" s="41"/>
    </row>
    <row r="117" spans="1:7">
      <c r="A117" s="43"/>
      <c r="B117" s="18"/>
      <c r="C117" s="21"/>
      <c r="D117" s="21"/>
      <c r="E117" s="21"/>
      <c r="F117" s="20"/>
      <c r="G117" s="41"/>
    </row>
    <row r="118" spans="1:7" s="61" customFormat="1" ht="34.5" customHeight="1">
      <c r="A118" s="43"/>
      <c r="B118" s="18"/>
      <c r="C118" s="103" t="s">
        <v>168</v>
      </c>
      <c r="D118" s="104"/>
      <c r="E118" s="104"/>
      <c r="F118" s="105"/>
      <c r="G118" s="41"/>
    </row>
    <row r="119" spans="1:7" s="61" customFormat="1">
      <c r="A119" s="43"/>
      <c r="B119" s="18"/>
      <c r="C119" s="21"/>
      <c r="D119" s="21"/>
      <c r="E119" s="21"/>
      <c r="F119" s="20"/>
      <c r="G119" s="41"/>
    </row>
    <row r="120" spans="1:7" s="61" customFormat="1">
      <c r="A120" s="43"/>
      <c r="B120" s="18"/>
      <c r="C120" s="176" t="s">
        <v>144</v>
      </c>
      <c r="D120" s="177"/>
      <c r="E120" s="177"/>
      <c r="F120" s="126"/>
      <c r="G120" s="41"/>
    </row>
    <row r="121" spans="1:7" s="61" customFormat="1">
      <c r="A121" s="43"/>
      <c r="B121" s="18"/>
      <c r="C121" s="21"/>
      <c r="D121" s="21"/>
      <c r="E121" s="21"/>
      <c r="F121" s="20"/>
      <c r="G121" s="41"/>
    </row>
    <row r="122" spans="1:7" s="61" customFormat="1">
      <c r="A122" s="43"/>
      <c r="B122" s="18">
        <v>27</v>
      </c>
      <c r="C122" s="178" t="s">
        <v>12</v>
      </c>
      <c r="D122" s="110"/>
      <c r="E122" s="110"/>
      <c r="F122" s="20"/>
      <c r="G122" s="64">
        <f>SUM(F123)</f>
        <v>1000</v>
      </c>
    </row>
    <row r="123" spans="1:7" s="61" customFormat="1">
      <c r="A123" s="43"/>
      <c r="B123" s="18"/>
      <c r="C123" s="195" t="s">
        <v>145</v>
      </c>
      <c r="D123" s="203"/>
      <c r="E123" s="203"/>
      <c r="F123" s="20">
        <v>1000</v>
      </c>
      <c r="G123" s="41"/>
    </row>
    <row r="124" spans="1:7" s="61" customFormat="1">
      <c r="A124" s="43"/>
      <c r="B124" s="18"/>
      <c r="C124" s="135"/>
      <c r="D124" s="110"/>
      <c r="E124" s="110"/>
      <c r="F124" s="20"/>
      <c r="G124" s="41"/>
    </row>
    <row r="125" spans="1:7" s="61" customFormat="1">
      <c r="A125" s="43"/>
      <c r="B125" s="18"/>
      <c r="C125" s="21"/>
      <c r="D125" s="21"/>
      <c r="E125" s="21"/>
      <c r="F125" s="20"/>
      <c r="G125" s="41"/>
    </row>
    <row r="126" spans="1:7" s="61" customFormat="1">
      <c r="A126" s="43"/>
      <c r="B126" s="18"/>
      <c r="C126" s="111" t="s">
        <v>40</v>
      </c>
      <c r="D126" s="112"/>
      <c r="E126" s="112"/>
      <c r="F126" s="113"/>
      <c r="G126" s="40">
        <f>SUM(G122)</f>
        <v>1000</v>
      </c>
    </row>
    <row r="127" spans="1:7" s="61" customFormat="1">
      <c r="A127" s="43"/>
      <c r="B127" s="18"/>
      <c r="C127" s="21"/>
      <c r="D127" s="21"/>
      <c r="E127" s="21"/>
      <c r="F127" s="20"/>
      <c r="G127" s="41"/>
    </row>
    <row r="128" spans="1:7">
      <c r="A128" s="43"/>
      <c r="B128" s="18"/>
      <c r="C128" s="103" t="s">
        <v>24</v>
      </c>
      <c r="D128" s="104"/>
      <c r="E128" s="104"/>
      <c r="F128" s="105"/>
      <c r="G128" s="38"/>
    </row>
    <row r="129" spans="1:7" ht="20.25" customHeight="1">
      <c r="A129" s="43"/>
      <c r="B129" s="18"/>
      <c r="C129" s="103"/>
      <c r="D129" s="104"/>
      <c r="E129" s="104"/>
      <c r="F129" s="105"/>
      <c r="G129" s="38"/>
    </row>
    <row r="130" spans="1:7">
      <c r="A130" s="43"/>
      <c r="B130" s="18"/>
      <c r="F130" s="6"/>
      <c r="G130" s="38"/>
    </row>
    <row r="131" spans="1:7">
      <c r="A131" s="43"/>
      <c r="B131" s="18"/>
      <c r="C131" s="114" t="s">
        <v>25</v>
      </c>
      <c r="D131" s="115"/>
      <c r="E131" s="115"/>
      <c r="F131" s="6"/>
      <c r="G131" s="38"/>
    </row>
    <row r="132" spans="1:7">
      <c r="A132" s="43"/>
      <c r="B132" s="18"/>
      <c r="F132" s="6"/>
      <c r="G132" s="38"/>
    </row>
    <row r="133" spans="1:7">
      <c r="A133" s="43"/>
      <c r="B133" s="18">
        <v>28</v>
      </c>
      <c r="C133" s="135" t="s">
        <v>26</v>
      </c>
      <c r="D133" s="110"/>
      <c r="E133" s="110"/>
      <c r="F133" s="6"/>
      <c r="G133" s="38">
        <f>SUM(F134)</f>
        <v>1000</v>
      </c>
    </row>
    <row r="134" spans="1:7">
      <c r="A134" s="43"/>
      <c r="B134" s="18"/>
      <c r="C134" s="149" t="s">
        <v>27</v>
      </c>
      <c r="D134" s="150"/>
      <c r="E134" s="150"/>
      <c r="F134" s="9">
        <v>1000</v>
      </c>
      <c r="G134" s="39"/>
    </row>
    <row r="135" spans="1:7">
      <c r="A135" s="43"/>
      <c r="B135" s="18"/>
      <c r="C135" s="137" t="s">
        <v>40</v>
      </c>
      <c r="D135" s="171"/>
      <c r="E135" s="171"/>
      <c r="F135" s="172"/>
      <c r="G135" s="40">
        <f>SUM(G133:G134)</f>
        <v>1000</v>
      </c>
    </row>
    <row r="136" spans="1:7" ht="15.75" thickBot="1">
      <c r="A136" s="43"/>
      <c r="B136" s="18"/>
      <c r="C136" s="26"/>
      <c r="D136" s="28"/>
      <c r="E136" s="28"/>
      <c r="F136" s="29"/>
      <c r="G136" s="45"/>
    </row>
    <row r="137" spans="1:7" ht="15.75" thickBot="1">
      <c r="A137" s="43"/>
      <c r="B137" s="19"/>
      <c r="C137" s="97" t="s">
        <v>54</v>
      </c>
      <c r="D137" s="130"/>
      <c r="E137" s="130"/>
      <c r="F137" s="131"/>
      <c r="G137" s="25">
        <f>SUM(G53+G73+G85+G95+G105+G115+G126+G135)</f>
        <v>40231000</v>
      </c>
    </row>
    <row r="138" spans="1:7">
      <c r="A138" s="43"/>
      <c r="B138" s="18"/>
      <c r="F138" s="6"/>
      <c r="G138" s="38"/>
    </row>
    <row r="139" spans="1:7">
      <c r="A139" s="43"/>
      <c r="B139" s="18"/>
      <c r="C139" s="103" t="s">
        <v>28</v>
      </c>
      <c r="D139" s="104"/>
      <c r="E139" s="104"/>
      <c r="F139" s="105"/>
      <c r="G139" s="38"/>
    </row>
    <row r="140" spans="1:7" ht="22.5" customHeight="1">
      <c r="A140" s="43"/>
      <c r="B140" s="18"/>
      <c r="C140" s="103"/>
      <c r="D140" s="104"/>
      <c r="E140" s="104"/>
      <c r="F140" s="105"/>
      <c r="G140" s="38"/>
    </row>
    <row r="141" spans="1:7">
      <c r="A141" s="43"/>
      <c r="B141" s="18"/>
      <c r="F141" s="6"/>
      <c r="G141" s="38"/>
    </row>
    <row r="142" spans="1:7">
      <c r="A142" s="43"/>
      <c r="B142" s="18"/>
      <c r="C142" s="173" t="s">
        <v>29</v>
      </c>
      <c r="D142" s="173"/>
      <c r="E142" s="173"/>
      <c r="F142" s="174"/>
      <c r="G142" s="38"/>
    </row>
    <row r="143" spans="1:7">
      <c r="A143" s="43"/>
      <c r="B143" s="18"/>
      <c r="F143" s="6"/>
      <c r="G143" s="38"/>
    </row>
    <row r="144" spans="1:7">
      <c r="A144" s="43"/>
      <c r="B144" s="18"/>
      <c r="C144" s="115" t="s">
        <v>30</v>
      </c>
      <c r="D144" s="115"/>
      <c r="E144" s="115"/>
      <c r="F144" s="6"/>
      <c r="G144" s="38"/>
    </row>
    <row r="145" spans="1:7">
      <c r="A145" s="43"/>
      <c r="B145" s="18">
        <v>29</v>
      </c>
      <c r="C145" s="141" t="s">
        <v>12</v>
      </c>
      <c r="D145" s="142"/>
      <c r="E145" s="142"/>
      <c r="F145" s="6"/>
      <c r="G145" s="38">
        <f>SUM(F146:F163)</f>
        <v>21113000</v>
      </c>
    </row>
    <row r="146" spans="1:7">
      <c r="A146" s="43"/>
      <c r="B146" s="18"/>
      <c r="C146" s="100" t="s">
        <v>148</v>
      </c>
      <c r="D146" s="101"/>
      <c r="E146" s="101"/>
      <c r="F146" s="6">
        <v>1190000</v>
      </c>
      <c r="G146" s="38"/>
    </row>
    <row r="147" spans="1:7">
      <c r="A147" s="43"/>
      <c r="B147" s="18"/>
      <c r="C147" s="135" t="s">
        <v>172</v>
      </c>
      <c r="D147" s="136"/>
      <c r="E147" s="136"/>
      <c r="F147" s="6">
        <v>3320000</v>
      </c>
      <c r="G147" s="38"/>
    </row>
    <row r="148" spans="1:7" ht="15" customHeight="1">
      <c r="A148" s="43"/>
      <c r="B148" s="18"/>
      <c r="C148" s="175" t="s">
        <v>173</v>
      </c>
      <c r="D148" s="158"/>
      <c r="E148" s="140"/>
      <c r="F148" s="6">
        <v>1562000</v>
      </c>
      <c r="G148" s="38"/>
    </row>
    <row r="149" spans="1:7">
      <c r="A149" s="43"/>
      <c r="B149" s="18"/>
      <c r="C149" s="175" t="s">
        <v>174</v>
      </c>
      <c r="D149" s="158"/>
      <c r="E149" s="140"/>
      <c r="F149" s="6">
        <v>2458000</v>
      </c>
      <c r="G149" s="38"/>
    </row>
    <row r="150" spans="1:7">
      <c r="A150" s="43"/>
      <c r="B150" s="18"/>
      <c r="C150" s="109" t="s">
        <v>175</v>
      </c>
      <c r="D150" s="158"/>
      <c r="E150" s="158"/>
      <c r="F150" s="6">
        <v>1430000</v>
      </c>
      <c r="G150" s="38"/>
    </row>
    <row r="151" spans="1:7">
      <c r="A151" s="43"/>
      <c r="B151" s="18"/>
      <c r="C151" s="109" t="s">
        <v>176</v>
      </c>
      <c r="D151" s="158"/>
      <c r="E151" s="158"/>
      <c r="F151" s="6">
        <v>1435000</v>
      </c>
      <c r="G151" s="38"/>
    </row>
    <row r="152" spans="1:7">
      <c r="A152" s="43"/>
      <c r="B152" s="18"/>
      <c r="C152" s="109" t="s">
        <v>157</v>
      </c>
      <c r="D152" s="158"/>
      <c r="E152" s="158"/>
      <c r="F152" s="6">
        <v>590000</v>
      </c>
      <c r="G152" s="38"/>
    </row>
    <row r="153" spans="1:7" ht="14.25" customHeight="1">
      <c r="A153" s="43"/>
      <c r="B153" s="18"/>
      <c r="C153" s="100" t="s">
        <v>177</v>
      </c>
      <c r="D153" s="101"/>
      <c r="E153" s="101"/>
      <c r="F153" s="6">
        <v>8000000</v>
      </c>
      <c r="G153" s="38"/>
    </row>
    <row r="154" spans="1:7">
      <c r="A154" s="43"/>
      <c r="B154" s="18"/>
      <c r="C154" s="100" t="s">
        <v>149</v>
      </c>
      <c r="D154" s="101"/>
      <c r="E154" s="101"/>
      <c r="F154" s="6">
        <v>1000</v>
      </c>
      <c r="G154" s="38"/>
    </row>
    <row r="155" spans="1:7">
      <c r="A155" s="43"/>
      <c r="B155" s="18"/>
      <c r="C155" s="100" t="s">
        <v>179</v>
      </c>
      <c r="D155" s="101"/>
      <c r="E155" s="101"/>
      <c r="F155" s="6">
        <v>1000</v>
      </c>
      <c r="G155" s="38"/>
    </row>
    <row r="156" spans="1:7" ht="24" customHeight="1">
      <c r="A156" s="43"/>
      <c r="B156" s="18"/>
      <c r="C156" s="109" t="s">
        <v>178</v>
      </c>
      <c r="D156" s="158"/>
      <c r="E156" s="158"/>
      <c r="F156" s="6">
        <v>1000</v>
      </c>
      <c r="G156" s="38"/>
    </row>
    <row r="157" spans="1:7" s="71" customFormat="1" ht="29.25" customHeight="1">
      <c r="A157" s="43"/>
      <c r="B157" s="18"/>
      <c r="C157" s="109" t="s">
        <v>191</v>
      </c>
      <c r="D157" s="110"/>
      <c r="E157" s="110"/>
      <c r="F157" s="6">
        <v>500000</v>
      </c>
      <c r="G157" s="38"/>
    </row>
    <row r="158" spans="1:7">
      <c r="A158" s="43"/>
      <c r="B158" s="18"/>
      <c r="C158" s="100" t="s">
        <v>180</v>
      </c>
      <c r="D158" s="101"/>
      <c r="E158" s="101"/>
      <c r="F158" s="6">
        <v>470000</v>
      </c>
      <c r="G158" s="38"/>
    </row>
    <row r="159" spans="1:7">
      <c r="A159" s="43"/>
      <c r="B159" s="18"/>
      <c r="C159" s="109" t="s">
        <v>181</v>
      </c>
      <c r="D159" s="158"/>
      <c r="E159" s="158"/>
      <c r="F159" s="6">
        <v>50000</v>
      </c>
      <c r="G159" s="38"/>
    </row>
    <row r="160" spans="1:7">
      <c r="A160" s="43"/>
      <c r="B160" s="18"/>
      <c r="C160" s="135"/>
      <c r="D160" s="110"/>
      <c r="E160" s="110"/>
      <c r="F160" s="6"/>
      <c r="G160" s="38"/>
    </row>
    <row r="161" spans="1:7">
      <c r="A161" s="43"/>
      <c r="B161" s="18"/>
      <c r="C161" s="100" t="s">
        <v>182</v>
      </c>
      <c r="D161" s="101"/>
      <c r="E161" s="101"/>
      <c r="F161" s="6">
        <v>100000</v>
      </c>
      <c r="G161" s="38"/>
    </row>
    <row r="162" spans="1:7">
      <c r="A162" s="43"/>
      <c r="B162" s="18"/>
      <c r="C162" s="100"/>
      <c r="D162" s="101"/>
      <c r="E162" s="101"/>
      <c r="F162" s="6"/>
      <c r="G162" s="38"/>
    </row>
    <row r="163" spans="1:7">
      <c r="A163" s="43"/>
      <c r="B163" s="18"/>
      <c r="C163" s="100" t="s">
        <v>183</v>
      </c>
      <c r="D163" s="101"/>
      <c r="E163" s="101"/>
      <c r="F163" s="6">
        <v>5000</v>
      </c>
      <c r="G163" s="38"/>
    </row>
    <row r="164" spans="1:7">
      <c r="A164" s="43"/>
      <c r="B164" s="18"/>
      <c r="C164" s="137" t="s">
        <v>41</v>
      </c>
      <c r="D164" s="171"/>
      <c r="E164" s="171"/>
      <c r="F164" s="172"/>
      <c r="G164" s="40">
        <f>SUM(G145:G149)</f>
        <v>21113000</v>
      </c>
    </row>
    <row r="165" spans="1:7">
      <c r="A165" s="43"/>
      <c r="B165" s="18"/>
      <c r="F165" s="6"/>
      <c r="G165" s="38"/>
    </row>
    <row r="166" spans="1:7">
      <c r="A166" s="43"/>
      <c r="B166" s="18"/>
      <c r="C166" s="103" t="s">
        <v>31</v>
      </c>
      <c r="D166" s="104"/>
      <c r="E166" s="104"/>
      <c r="F166" s="105"/>
      <c r="G166" s="38"/>
    </row>
    <row r="167" spans="1:7" ht="20.25" customHeight="1">
      <c r="A167" s="43"/>
      <c r="B167" s="18"/>
      <c r="C167" s="106"/>
      <c r="D167" s="107"/>
      <c r="E167" s="107"/>
      <c r="F167" s="108"/>
      <c r="G167" s="38"/>
    </row>
    <row r="168" spans="1:7">
      <c r="A168" s="43"/>
      <c r="B168" s="18"/>
      <c r="F168" s="6"/>
      <c r="G168" s="38"/>
    </row>
    <row r="169" spans="1:7">
      <c r="A169" s="43"/>
      <c r="B169" s="18"/>
      <c r="C169" s="114" t="s">
        <v>30</v>
      </c>
      <c r="D169" s="115"/>
      <c r="E169" s="115"/>
      <c r="F169" s="6"/>
      <c r="G169" s="38"/>
    </row>
    <row r="170" spans="1:7">
      <c r="A170" s="43"/>
      <c r="B170" s="18"/>
      <c r="F170" s="6"/>
      <c r="G170" s="38"/>
    </row>
    <row r="171" spans="1:7">
      <c r="A171" s="43"/>
      <c r="B171" s="18">
        <v>30</v>
      </c>
      <c r="C171" t="s">
        <v>32</v>
      </c>
      <c r="F171" s="6"/>
      <c r="G171" s="38">
        <f>SUM(F174+F188+F191+F193+F194)</f>
        <v>23780000</v>
      </c>
    </row>
    <row r="172" spans="1:7">
      <c r="A172" s="43"/>
      <c r="B172" s="18"/>
      <c r="C172" s="116" t="s">
        <v>33</v>
      </c>
      <c r="D172" s="116"/>
      <c r="E172" s="116"/>
      <c r="F172" s="6"/>
      <c r="G172" s="38"/>
    </row>
    <row r="173" spans="1:7">
      <c r="A173" s="43"/>
      <c r="B173" s="18"/>
      <c r="C173" s="116"/>
      <c r="D173" s="116"/>
      <c r="E173" s="116"/>
      <c r="F173" s="6"/>
      <c r="G173" s="38"/>
    </row>
    <row r="174" spans="1:7">
      <c r="A174" s="43"/>
      <c r="B174" s="18"/>
      <c r="C174" s="116"/>
      <c r="D174" s="116"/>
      <c r="E174" s="116"/>
      <c r="F174" s="6">
        <v>5800000</v>
      </c>
      <c r="G174" s="38"/>
    </row>
    <row r="175" spans="1:7">
      <c r="A175" s="43"/>
      <c r="B175" s="18"/>
      <c r="C175" s="116"/>
      <c r="D175" s="116"/>
      <c r="E175" s="116"/>
      <c r="F175" s="6"/>
      <c r="G175" s="38"/>
    </row>
    <row r="176" spans="1:7">
      <c r="A176" s="43"/>
      <c r="B176" s="18"/>
      <c r="C176" s="116"/>
      <c r="D176" s="116"/>
      <c r="E176" s="116"/>
      <c r="F176" s="6"/>
      <c r="G176" s="38"/>
    </row>
    <row r="177" spans="1:7">
      <c r="A177" s="43"/>
      <c r="B177" s="18"/>
      <c r="C177" s="116"/>
      <c r="D177" s="116"/>
      <c r="E177" s="116"/>
      <c r="F177" s="6"/>
      <c r="G177" s="38"/>
    </row>
    <row r="178" spans="1:7">
      <c r="A178" s="43"/>
      <c r="B178" s="18"/>
      <c r="C178" s="116"/>
      <c r="D178" s="116"/>
      <c r="E178" s="116"/>
      <c r="F178" s="6"/>
      <c r="G178" s="38"/>
    </row>
    <row r="179" spans="1:7">
      <c r="A179" s="43"/>
      <c r="B179" s="18"/>
      <c r="C179" s="116"/>
      <c r="D179" s="116"/>
      <c r="E179" s="116"/>
      <c r="F179" s="6"/>
      <c r="G179" s="38"/>
    </row>
    <row r="180" spans="1:7">
      <c r="A180" s="43"/>
      <c r="B180" s="18"/>
      <c r="C180" s="116"/>
      <c r="D180" s="116"/>
      <c r="E180" s="116"/>
      <c r="F180" s="6"/>
      <c r="G180" s="38"/>
    </row>
    <row r="181" spans="1:7">
      <c r="A181" s="43"/>
      <c r="B181" s="18"/>
      <c r="C181" s="116"/>
      <c r="D181" s="116"/>
      <c r="E181" s="116"/>
      <c r="F181" s="6"/>
      <c r="G181" s="38"/>
    </row>
    <row r="182" spans="1:7">
      <c r="A182" s="43"/>
      <c r="B182" s="18"/>
      <c r="C182" s="117"/>
      <c r="D182" s="117"/>
      <c r="E182" s="117"/>
      <c r="F182" s="6"/>
      <c r="G182" s="38"/>
    </row>
    <row r="183" spans="1:7">
      <c r="A183" s="43"/>
      <c r="B183" s="18"/>
      <c r="C183" s="117"/>
      <c r="D183" s="117"/>
      <c r="E183" s="117"/>
      <c r="F183" s="6"/>
      <c r="G183" s="38"/>
    </row>
    <row r="184" spans="1:7">
      <c r="A184" s="43"/>
      <c r="B184" s="18"/>
      <c r="C184" s="117"/>
      <c r="D184" s="117"/>
      <c r="E184" s="117"/>
      <c r="F184" s="6"/>
      <c r="G184" s="38"/>
    </row>
    <row r="185" spans="1:7">
      <c r="A185" s="43"/>
      <c r="B185" s="18"/>
      <c r="C185" s="117"/>
      <c r="D185" s="117"/>
      <c r="E185" s="117"/>
      <c r="F185" s="6"/>
      <c r="G185" s="38"/>
    </row>
    <row r="186" spans="1:7">
      <c r="A186" s="43"/>
      <c r="B186" s="18"/>
      <c r="C186" s="117"/>
      <c r="D186" s="117"/>
      <c r="E186" s="117"/>
      <c r="F186" s="6"/>
      <c r="G186" s="38"/>
    </row>
    <row r="187" spans="1:7">
      <c r="A187" s="43"/>
      <c r="B187" s="18"/>
      <c r="F187" s="6"/>
      <c r="G187" s="38"/>
    </row>
    <row r="188" spans="1:7" ht="15" customHeight="1">
      <c r="A188" s="43"/>
      <c r="B188" s="18"/>
      <c r="C188" s="109" t="s">
        <v>137</v>
      </c>
      <c r="D188" s="158"/>
      <c r="E188" s="158"/>
      <c r="F188" s="6">
        <v>5800000</v>
      </c>
      <c r="G188" s="38"/>
    </row>
    <row r="189" spans="1:7" ht="43.5" customHeight="1">
      <c r="A189" s="43"/>
      <c r="B189" s="18"/>
      <c r="C189" s="109"/>
      <c r="D189" s="158"/>
      <c r="E189" s="158"/>
      <c r="F189" s="6"/>
      <c r="G189" s="38"/>
    </row>
    <row r="190" spans="1:7">
      <c r="A190" s="43"/>
      <c r="B190" s="18"/>
      <c r="C190" s="134"/>
      <c r="D190" s="132"/>
      <c r="E190" s="132"/>
      <c r="F190" s="6"/>
      <c r="G190" s="38"/>
    </row>
    <row r="191" spans="1:7" ht="25.5" customHeight="1">
      <c r="A191" s="43"/>
      <c r="B191" s="18"/>
      <c r="C191" s="109" t="s">
        <v>42</v>
      </c>
      <c r="D191" s="110"/>
      <c r="E191" s="110"/>
      <c r="F191" s="6">
        <v>590000</v>
      </c>
      <c r="G191" s="38"/>
    </row>
    <row r="192" spans="1:7" ht="25.5" customHeight="1">
      <c r="A192" s="43"/>
      <c r="B192" s="18"/>
      <c r="C192" s="109"/>
      <c r="D192" s="110"/>
      <c r="E192" s="110"/>
      <c r="F192" s="6"/>
      <c r="G192" s="38"/>
    </row>
    <row r="193" spans="1:7" ht="42.75" customHeight="1">
      <c r="A193" s="43"/>
      <c r="B193" s="18"/>
      <c r="C193" s="109" t="s">
        <v>184</v>
      </c>
      <c r="D193" s="110"/>
      <c r="E193" s="110"/>
      <c r="F193" s="6">
        <v>11000000</v>
      </c>
      <c r="G193" s="38"/>
    </row>
    <row r="194" spans="1:7" ht="15" customHeight="1">
      <c r="A194" s="43"/>
      <c r="B194" s="18"/>
      <c r="C194" s="135" t="s">
        <v>150</v>
      </c>
      <c r="D194" s="136"/>
      <c r="E194" s="136"/>
      <c r="F194" s="6">
        <v>590000</v>
      </c>
      <c r="G194" s="38"/>
    </row>
    <row r="195" spans="1:7" ht="17.25" customHeight="1">
      <c r="A195" s="43"/>
      <c r="B195" s="18"/>
      <c r="C195" s="11"/>
      <c r="D195" s="12"/>
      <c r="E195" s="12"/>
      <c r="F195" s="6"/>
      <c r="G195" s="38"/>
    </row>
    <row r="196" spans="1:7">
      <c r="A196" s="43"/>
      <c r="B196" s="18"/>
      <c r="C196" s="111" t="s">
        <v>43</v>
      </c>
      <c r="D196" s="112"/>
      <c r="E196" s="112"/>
      <c r="F196" s="113"/>
      <c r="G196" s="40">
        <f>SUM(G170:G195)</f>
        <v>23780000</v>
      </c>
    </row>
    <row r="197" spans="1:7" ht="15.75" thickBot="1">
      <c r="A197" s="43"/>
      <c r="B197" s="18"/>
      <c r="C197" s="23"/>
      <c r="D197" s="23"/>
      <c r="E197" s="23"/>
      <c r="F197" s="13"/>
      <c r="G197" s="41"/>
    </row>
    <row r="198" spans="1:7" ht="15.75" thickBot="1">
      <c r="A198" s="43"/>
      <c r="B198" s="19"/>
      <c r="C198" s="97" t="s">
        <v>55</v>
      </c>
      <c r="D198" s="130"/>
      <c r="E198" s="130"/>
      <c r="F198" s="131"/>
      <c r="G198" s="25">
        <f>SUM(G164+G196)</f>
        <v>44893000</v>
      </c>
    </row>
    <row r="199" spans="1:7">
      <c r="A199" s="43"/>
      <c r="B199" s="18"/>
      <c r="F199" s="6"/>
      <c r="G199" s="38"/>
    </row>
    <row r="200" spans="1:7">
      <c r="A200" s="43"/>
      <c r="B200" s="18"/>
      <c r="C200" s="143" t="s">
        <v>18</v>
      </c>
      <c r="D200" s="144"/>
      <c r="E200" s="144"/>
      <c r="F200" s="145"/>
      <c r="G200" s="38"/>
    </row>
    <row r="201" spans="1:7" ht="21.75" customHeight="1">
      <c r="A201" s="43"/>
      <c r="B201" s="18"/>
      <c r="C201" s="103" t="s">
        <v>19</v>
      </c>
      <c r="D201" s="132"/>
      <c r="E201" s="132"/>
      <c r="F201" s="133"/>
      <c r="G201" s="38"/>
    </row>
    <row r="202" spans="1:7" ht="21.75" customHeight="1">
      <c r="A202" s="43"/>
      <c r="B202" s="18"/>
      <c r="C202" s="134"/>
      <c r="D202" s="132"/>
      <c r="E202" s="132"/>
      <c r="F202" s="133"/>
      <c r="G202" s="38"/>
    </row>
    <row r="203" spans="1:7">
      <c r="A203" s="43"/>
      <c r="B203" s="18"/>
      <c r="F203" s="6"/>
      <c r="G203" s="38"/>
    </row>
    <row r="204" spans="1:7">
      <c r="A204" s="43"/>
      <c r="B204" s="18"/>
      <c r="C204" s="114" t="s">
        <v>20</v>
      </c>
      <c r="D204" s="115"/>
      <c r="E204" s="115"/>
      <c r="F204" s="6"/>
      <c r="G204" s="38"/>
    </row>
    <row r="205" spans="1:7">
      <c r="A205" s="43"/>
      <c r="B205" s="18"/>
      <c r="C205" s="22"/>
      <c r="D205" s="14"/>
      <c r="E205" s="14"/>
      <c r="F205" s="6"/>
      <c r="G205" s="38"/>
    </row>
    <row r="206" spans="1:7">
      <c r="A206" s="43"/>
      <c r="B206" s="18">
        <v>31</v>
      </c>
      <c r="C206" t="s">
        <v>12</v>
      </c>
      <c r="F206" s="6"/>
      <c r="G206" s="38">
        <f>SUM(F207:F209)</f>
        <v>10000</v>
      </c>
    </row>
    <row r="207" spans="1:7">
      <c r="A207" s="43"/>
      <c r="B207" s="18"/>
      <c r="C207" s="109" t="s">
        <v>185</v>
      </c>
      <c r="D207" s="158"/>
      <c r="E207" s="158"/>
      <c r="F207" s="6">
        <v>10000</v>
      </c>
      <c r="G207" s="38"/>
    </row>
    <row r="208" spans="1:7" ht="13.5" customHeight="1">
      <c r="A208" s="43"/>
      <c r="B208" s="18"/>
      <c r="C208" s="109"/>
      <c r="D208" s="158"/>
      <c r="E208" s="158"/>
      <c r="F208" s="6"/>
      <c r="G208" s="38"/>
    </row>
    <row r="209" spans="1:7">
      <c r="A209" s="43"/>
      <c r="B209" s="18"/>
      <c r="C209" s="149"/>
      <c r="D209" s="150"/>
      <c r="E209" s="150"/>
      <c r="F209" s="9"/>
      <c r="G209" s="39"/>
    </row>
    <row r="210" spans="1:7">
      <c r="A210" s="43"/>
      <c r="B210" s="18"/>
      <c r="C210" s="111" t="s">
        <v>44</v>
      </c>
      <c r="D210" s="92"/>
      <c r="E210" s="92"/>
      <c r="F210" s="93"/>
      <c r="G210" s="40">
        <f>SUM(G206:G209)</f>
        <v>10000</v>
      </c>
    </row>
    <row r="211" spans="1:7">
      <c r="A211" s="43"/>
      <c r="B211" s="18"/>
      <c r="F211" s="6"/>
      <c r="G211" s="38"/>
    </row>
    <row r="212" spans="1:7">
      <c r="A212" s="43"/>
      <c r="B212" s="18"/>
      <c r="C212" s="103" t="s">
        <v>21</v>
      </c>
      <c r="D212" s="104"/>
      <c r="E212" s="104"/>
      <c r="F212" s="105"/>
      <c r="G212" s="38"/>
    </row>
    <row r="213" spans="1:7" ht="22.5" customHeight="1">
      <c r="A213" s="43"/>
      <c r="B213" s="18"/>
      <c r="C213" s="103"/>
      <c r="D213" s="104"/>
      <c r="E213" s="104"/>
      <c r="F213" s="105"/>
      <c r="G213" s="38"/>
    </row>
    <row r="214" spans="1:7">
      <c r="A214" s="43"/>
      <c r="B214" s="18"/>
      <c r="F214" s="6"/>
      <c r="G214" s="38"/>
    </row>
    <row r="215" spans="1:7">
      <c r="A215" s="43"/>
      <c r="B215" s="18"/>
      <c r="C215" s="114" t="s">
        <v>22</v>
      </c>
      <c r="D215" s="115"/>
      <c r="E215" s="115"/>
      <c r="F215" s="151"/>
      <c r="G215" s="38"/>
    </row>
    <row r="216" spans="1:7">
      <c r="A216" s="43"/>
      <c r="B216" s="18"/>
      <c r="F216" s="6"/>
      <c r="G216" s="38"/>
    </row>
    <row r="217" spans="1:7">
      <c r="A217" s="43"/>
      <c r="B217" s="18" t="s">
        <v>186</v>
      </c>
      <c r="C217" s="141" t="s">
        <v>187</v>
      </c>
      <c r="D217" s="142"/>
      <c r="E217" s="142"/>
      <c r="F217" s="6"/>
      <c r="G217" s="38">
        <f>SUM(F218)</f>
        <v>477000</v>
      </c>
    </row>
    <row r="218" spans="1:7" s="81" customFormat="1" ht="31.5" customHeight="1">
      <c r="A218" s="43"/>
      <c r="B218" s="18"/>
      <c r="C218" s="135" t="s">
        <v>188</v>
      </c>
      <c r="D218" s="110"/>
      <c r="E218" s="110"/>
      <c r="F218" s="85">
        <v>477000</v>
      </c>
      <c r="G218" s="38"/>
    </row>
    <row r="219" spans="1:7" s="81" customFormat="1" ht="19.5" customHeight="1">
      <c r="A219" s="43"/>
      <c r="B219" s="18">
        <v>32</v>
      </c>
      <c r="C219" s="141" t="s">
        <v>9</v>
      </c>
      <c r="D219" s="142"/>
      <c r="E219" s="142"/>
      <c r="F219" s="85"/>
      <c r="G219" s="38">
        <f>SUM(F221)</f>
        <v>5000000</v>
      </c>
    </row>
    <row r="220" spans="1:7">
      <c r="A220" s="43"/>
      <c r="B220" s="18"/>
      <c r="C220" s="109" t="s">
        <v>23</v>
      </c>
      <c r="D220" s="140"/>
      <c r="E220" s="140"/>
      <c r="F220" s="6"/>
      <c r="G220" s="38"/>
    </row>
    <row r="221" spans="1:7">
      <c r="A221" s="43"/>
      <c r="B221" s="18"/>
      <c r="C221" s="109"/>
      <c r="D221" s="140"/>
      <c r="E221" s="140"/>
      <c r="F221" s="6">
        <v>5000000</v>
      </c>
      <c r="G221" s="38"/>
    </row>
    <row r="222" spans="1:7" s="81" customFormat="1">
      <c r="A222" s="43"/>
      <c r="B222" s="18" t="s">
        <v>189</v>
      </c>
      <c r="C222" s="141" t="s">
        <v>12</v>
      </c>
      <c r="D222" s="160"/>
      <c r="E222" s="160"/>
      <c r="F222" s="86"/>
      <c r="G222" s="38">
        <f>SUM(F223)</f>
        <v>50000</v>
      </c>
    </row>
    <row r="223" spans="1:7" s="81" customFormat="1">
      <c r="A223" s="43"/>
      <c r="B223" s="18"/>
      <c r="C223" s="141" t="s">
        <v>190</v>
      </c>
      <c r="D223" s="160"/>
      <c r="E223" s="160"/>
      <c r="F223" s="6">
        <v>50000</v>
      </c>
      <c r="G223" s="39"/>
    </row>
    <row r="224" spans="1:7">
      <c r="A224" s="43"/>
      <c r="B224" s="18"/>
      <c r="C224" s="137" t="s">
        <v>45</v>
      </c>
      <c r="D224" s="138"/>
      <c r="E224" s="138"/>
      <c r="F224" s="139"/>
      <c r="G224" s="40">
        <f>SUM(G217+G219+G222)</f>
        <v>5527000</v>
      </c>
    </row>
    <row r="225" spans="1:10" ht="15.75" thickBot="1">
      <c r="A225" s="43"/>
      <c r="B225" s="18"/>
      <c r="C225" s="26"/>
      <c r="D225" s="27"/>
      <c r="E225" s="27"/>
      <c r="F225" s="24"/>
      <c r="G225" s="45"/>
    </row>
    <row r="226" spans="1:10" ht="15.75" thickBot="1">
      <c r="A226" s="43"/>
      <c r="B226" s="19"/>
      <c r="C226" s="97" t="s">
        <v>56</v>
      </c>
      <c r="D226" s="130"/>
      <c r="E226" s="130"/>
      <c r="F226" s="131"/>
      <c r="G226" s="25">
        <f>SUM(G210+G224)</f>
        <v>5537000</v>
      </c>
    </row>
    <row r="227" spans="1:10" s="71" customFormat="1" ht="15.75" thickBot="1">
      <c r="A227" s="43"/>
      <c r="B227" s="79"/>
      <c r="C227" s="68"/>
      <c r="D227" s="69"/>
      <c r="E227" s="69"/>
      <c r="F227" s="67"/>
      <c r="G227" s="78"/>
    </row>
    <row r="228" spans="1:10" ht="15.75" thickBot="1">
      <c r="A228" s="43"/>
      <c r="B228" s="19"/>
      <c r="C228" s="97" t="s">
        <v>57</v>
      </c>
      <c r="D228" s="98"/>
      <c r="E228" s="98"/>
      <c r="F228" s="99"/>
      <c r="G228" s="25">
        <f>SUM(G25+G137+G198+G226)</f>
        <v>118861000</v>
      </c>
      <c r="J228" s="7"/>
    </row>
    <row r="229" spans="1:10">
      <c r="A229" s="43"/>
      <c r="B229" s="18"/>
      <c r="F229" s="6"/>
      <c r="G229" s="38"/>
      <c r="J229" s="7"/>
    </row>
    <row r="230" spans="1:10">
      <c r="A230" s="43"/>
      <c r="B230" s="18"/>
      <c r="C230" s="122" t="s">
        <v>46</v>
      </c>
      <c r="D230" s="123"/>
      <c r="E230" s="123"/>
      <c r="F230" s="124"/>
      <c r="G230" s="38"/>
      <c r="J230" s="7"/>
    </row>
    <row r="231" spans="1:10">
      <c r="A231" s="43"/>
      <c r="B231" s="18"/>
      <c r="F231" s="6"/>
      <c r="G231" s="38"/>
      <c r="J231" s="7"/>
    </row>
    <row r="232" spans="1:10">
      <c r="A232" s="43"/>
      <c r="B232" s="18"/>
      <c r="C232" s="125" t="s">
        <v>47</v>
      </c>
      <c r="D232" s="125"/>
      <c r="E232" s="125"/>
      <c r="F232" s="126"/>
      <c r="G232" s="38"/>
      <c r="J232" s="7"/>
    </row>
    <row r="233" spans="1:10">
      <c r="A233" s="43"/>
      <c r="B233" s="18"/>
      <c r="F233" s="6"/>
      <c r="G233" s="38"/>
      <c r="J233" s="7"/>
    </row>
    <row r="234" spans="1:10">
      <c r="A234" s="43"/>
      <c r="B234" s="18">
        <v>47</v>
      </c>
      <c r="C234" s="2" t="s">
        <v>48</v>
      </c>
      <c r="D234" s="3"/>
      <c r="E234" s="3"/>
      <c r="F234" s="9"/>
      <c r="G234" s="39">
        <v>7040000</v>
      </c>
    </row>
    <row r="235" spans="1:10">
      <c r="A235" s="43"/>
      <c r="B235" s="18"/>
      <c r="C235" s="111" t="s">
        <v>49</v>
      </c>
      <c r="D235" s="92"/>
      <c r="E235" s="92"/>
      <c r="F235" s="93"/>
      <c r="G235" s="40">
        <f>SUM(G234)</f>
        <v>7040000</v>
      </c>
      <c r="J235" s="7"/>
    </row>
    <row r="236" spans="1:10">
      <c r="A236" s="43"/>
      <c r="B236" s="18"/>
      <c r="F236" s="6"/>
      <c r="G236" s="38"/>
    </row>
    <row r="237" spans="1:10">
      <c r="A237" s="43"/>
      <c r="B237" s="18"/>
      <c r="C237" s="122" t="s">
        <v>50</v>
      </c>
      <c r="D237" s="123"/>
      <c r="E237" s="123"/>
      <c r="F237" s="124"/>
      <c r="G237" s="38"/>
      <c r="J237" s="60"/>
    </row>
    <row r="238" spans="1:10">
      <c r="A238" s="43"/>
      <c r="B238" s="18"/>
      <c r="F238" s="6"/>
      <c r="G238" s="38"/>
    </row>
    <row r="239" spans="1:10">
      <c r="A239" s="43"/>
      <c r="B239" s="18"/>
      <c r="C239" s="125" t="s">
        <v>51</v>
      </c>
      <c r="D239" s="125"/>
      <c r="E239" s="125"/>
      <c r="F239" s="126"/>
      <c r="G239" s="37"/>
    </row>
    <row r="240" spans="1:10">
      <c r="A240" s="43"/>
      <c r="B240" s="18"/>
      <c r="F240" s="6"/>
      <c r="G240" s="37"/>
    </row>
    <row r="241" spans="1:8">
      <c r="A241" s="43"/>
      <c r="B241" s="18">
        <v>48</v>
      </c>
      <c r="C241" s="2" t="s">
        <v>52</v>
      </c>
      <c r="D241" s="3"/>
      <c r="E241" s="3"/>
      <c r="F241" s="9"/>
      <c r="G241" s="35">
        <v>1059000</v>
      </c>
    </row>
    <row r="242" spans="1:8" ht="15.75" thickBot="1">
      <c r="A242" s="43"/>
      <c r="B242" s="48"/>
      <c r="C242" s="127" t="s">
        <v>53</v>
      </c>
      <c r="D242" s="128"/>
      <c r="E242" s="128"/>
      <c r="F242" s="129"/>
      <c r="G242" s="46">
        <f>SUM(G241)</f>
        <v>1059000</v>
      </c>
    </row>
    <row r="243" spans="1:8">
      <c r="A243" s="1"/>
      <c r="B243" s="19"/>
      <c r="C243" s="1"/>
      <c r="F243" s="30"/>
      <c r="G243" s="30"/>
      <c r="H243" s="1"/>
    </row>
    <row r="244" spans="1:8">
      <c r="A244" s="1"/>
      <c r="B244" s="19"/>
      <c r="C244" s="1"/>
      <c r="F244" s="30"/>
      <c r="G244" s="30"/>
      <c r="H244" s="1"/>
    </row>
    <row r="245" spans="1:8">
      <c r="A245" s="1"/>
      <c r="B245" s="19"/>
      <c r="C245" s="1"/>
      <c r="F245" s="30"/>
      <c r="G245" s="30"/>
      <c r="H245" s="1"/>
    </row>
    <row r="246" spans="1:8">
      <c r="A246" s="1"/>
      <c r="B246" s="19"/>
      <c r="C246" s="1"/>
      <c r="F246" s="30"/>
      <c r="G246" s="30"/>
      <c r="H246" s="1"/>
    </row>
    <row r="247" spans="1:8">
      <c r="A247" s="1"/>
      <c r="B247" s="19"/>
      <c r="C247" s="1"/>
      <c r="F247" s="30"/>
      <c r="G247" s="30"/>
      <c r="H247" s="1"/>
    </row>
    <row r="248" spans="1:8">
      <c r="A248" s="1"/>
      <c r="B248" s="19"/>
      <c r="C248" s="1"/>
      <c r="F248" s="30"/>
      <c r="G248" s="30"/>
      <c r="H248" s="1"/>
    </row>
    <row r="249" spans="1:8">
      <c r="A249" s="1"/>
      <c r="B249" s="19"/>
      <c r="C249" s="1"/>
      <c r="F249" s="30"/>
      <c r="G249" s="30"/>
      <c r="H249" s="1"/>
    </row>
    <row r="250" spans="1:8">
      <c r="A250" s="1"/>
      <c r="B250" s="19"/>
      <c r="C250" s="1"/>
      <c r="F250" s="30"/>
      <c r="G250" s="30"/>
      <c r="H250" s="1"/>
    </row>
    <row r="251" spans="1:8">
      <c r="A251" s="1"/>
      <c r="B251" s="19"/>
      <c r="C251" s="1"/>
      <c r="F251" s="30"/>
      <c r="G251" s="30"/>
      <c r="H251" s="1"/>
    </row>
    <row r="252" spans="1:8">
      <c r="A252" s="1"/>
      <c r="B252" s="19"/>
      <c r="C252" s="1"/>
      <c r="F252" s="30"/>
      <c r="G252" s="30"/>
      <c r="H252" s="1"/>
    </row>
    <row r="253" spans="1:8">
      <c r="A253" s="1"/>
      <c r="B253" s="19"/>
      <c r="C253" s="1"/>
      <c r="F253" s="30"/>
      <c r="G253" s="30"/>
      <c r="H253" s="1"/>
    </row>
    <row r="254" spans="1:8">
      <c r="A254" s="1"/>
      <c r="B254" s="19"/>
      <c r="C254" s="1"/>
      <c r="F254" s="30"/>
      <c r="G254" s="30"/>
      <c r="H254" s="1"/>
    </row>
    <row r="255" spans="1:8">
      <c r="A255" s="1"/>
      <c r="B255" s="19"/>
      <c r="C255" s="1"/>
      <c r="F255" s="30"/>
      <c r="G255" s="30"/>
      <c r="H255" s="1"/>
    </row>
    <row r="256" spans="1:8">
      <c r="A256" s="1"/>
      <c r="B256" s="19"/>
      <c r="C256" s="1"/>
      <c r="F256" s="30"/>
      <c r="G256" s="30"/>
      <c r="H256" s="1"/>
    </row>
    <row r="257" spans="1:8">
      <c r="A257" s="1"/>
      <c r="B257" s="19"/>
      <c r="C257" s="1"/>
      <c r="F257" s="30"/>
      <c r="G257" s="30"/>
      <c r="H257" s="1"/>
    </row>
    <row r="258" spans="1:8">
      <c r="A258" s="1"/>
      <c r="B258" s="19"/>
      <c r="C258" s="1"/>
      <c r="F258" s="30"/>
      <c r="G258" s="30"/>
      <c r="H258" s="1"/>
    </row>
    <row r="259" spans="1:8">
      <c r="A259" s="1"/>
      <c r="B259" s="19"/>
      <c r="C259" s="1"/>
      <c r="F259" s="30"/>
      <c r="G259" s="30"/>
      <c r="H259" s="1"/>
    </row>
    <row r="260" spans="1:8">
      <c r="A260" s="1"/>
      <c r="B260" s="19"/>
      <c r="C260" s="1"/>
      <c r="F260" s="30"/>
      <c r="G260" s="30"/>
      <c r="H260" s="1"/>
    </row>
    <row r="261" spans="1:8">
      <c r="A261" s="1"/>
      <c r="B261" s="19"/>
      <c r="C261" s="1"/>
      <c r="F261" s="30"/>
      <c r="G261" s="30"/>
      <c r="H261" s="1"/>
    </row>
    <row r="262" spans="1:8">
      <c r="A262" s="1"/>
      <c r="B262" s="19"/>
      <c r="C262" s="1"/>
      <c r="F262" s="30"/>
      <c r="G262" s="30"/>
      <c r="H262" s="1"/>
    </row>
    <row r="263" spans="1:8">
      <c r="A263" s="1"/>
      <c r="B263" s="19"/>
      <c r="C263" s="1"/>
      <c r="F263" s="30"/>
      <c r="G263" s="30"/>
      <c r="H263" s="1"/>
    </row>
    <row r="264" spans="1:8" s="65" customFormat="1">
      <c r="A264" s="1"/>
      <c r="B264" s="19"/>
      <c r="C264" s="1"/>
      <c r="F264" s="30"/>
      <c r="G264" s="30"/>
      <c r="H264" s="1"/>
    </row>
    <row r="265" spans="1:8" s="65" customFormat="1">
      <c r="A265" s="1"/>
      <c r="B265" s="19"/>
      <c r="C265" s="1"/>
      <c r="F265" s="30"/>
      <c r="G265" s="30"/>
      <c r="H265" s="1"/>
    </row>
    <row r="266" spans="1:8" s="65" customFormat="1">
      <c r="A266" s="1"/>
      <c r="B266" s="19"/>
      <c r="C266" s="1"/>
      <c r="F266" s="30"/>
      <c r="G266" s="30"/>
      <c r="H266" s="1"/>
    </row>
    <row r="267" spans="1:8" s="65" customFormat="1">
      <c r="A267" s="1"/>
      <c r="B267" s="19"/>
      <c r="C267" s="1"/>
      <c r="F267" s="30"/>
      <c r="G267" s="30"/>
      <c r="H267" s="1"/>
    </row>
    <row r="268" spans="1:8" s="65" customFormat="1">
      <c r="A268" s="1"/>
      <c r="B268" s="19"/>
      <c r="C268" s="1"/>
      <c r="F268" s="30"/>
      <c r="G268" s="30"/>
      <c r="H268" s="1"/>
    </row>
    <row r="269" spans="1:8" s="65" customFormat="1">
      <c r="A269" s="1"/>
      <c r="B269" s="19"/>
      <c r="C269" s="1"/>
      <c r="F269" s="30"/>
      <c r="G269" s="30"/>
      <c r="H269" s="1"/>
    </row>
    <row r="270" spans="1:8">
      <c r="A270" s="1"/>
      <c r="B270" s="19"/>
      <c r="C270" s="1"/>
      <c r="F270" s="30"/>
      <c r="G270" s="30"/>
      <c r="H270" s="1"/>
    </row>
    <row r="271" spans="1:8" ht="15.75" thickBot="1">
      <c r="A271" s="1"/>
      <c r="B271" s="19"/>
      <c r="C271" s="1"/>
      <c r="F271" s="30"/>
      <c r="G271" s="30"/>
      <c r="H271" s="1"/>
    </row>
    <row r="272" spans="1:8">
      <c r="A272" s="1"/>
      <c r="B272" s="152" t="s">
        <v>130</v>
      </c>
      <c r="C272" s="153"/>
      <c r="D272" s="153"/>
      <c r="E272" s="153"/>
      <c r="F272" s="153"/>
      <c r="G272" s="154"/>
      <c r="H272" s="1"/>
    </row>
    <row r="273" spans="1:8" ht="15.75" thickBot="1">
      <c r="A273" s="1"/>
      <c r="B273" s="155"/>
      <c r="C273" s="156"/>
      <c r="D273" s="156"/>
      <c r="E273" s="156"/>
      <c r="F273" s="156"/>
      <c r="G273" s="157"/>
      <c r="H273" s="1"/>
    </row>
    <row r="274" spans="1:8" ht="15" customHeight="1">
      <c r="A274" s="1"/>
      <c r="B274" s="52">
        <v>1</v>
      </c>
      <c r="C274" s="91" t="s">
        <v>91</v>
      </c>
      <c r="D274" s="92"/>
      <c r="E274" s="92"/>
      <c r="F274" s="93"/>
      <c r="G274" s="55">
        <v>50000000</v>
      </c>
      <c r="H274" s="1"/>
    </row>
    <row r="275" spans="1:8" ht="31.5" customHeight="1">
      <c r="A275" s="1"/>
      <c r="B275" s="52">
        <v>2</v>
      </c>
      <c r="C275" s="91" t="s">
        <v>92</v>
      </c>
      <c r="D275" s="92"/>
      <c r="E275" s="92"/>
      <c r="F275" s="93"/>
      <c r="G275" s="55">
        <v>11000000</v>
      </c>
      <c r="H275" s="1"/>
    </row>
    <row r="276" spans="1:8">
      <c r="A276" s="1"/>
      <c r="B276" s="52">
        <v>3</v>
      </c>
      <c r="C276" s="91" t="s">
        <v>93</v>
      </c>
      <c r="D276" s="92"/>
      <c r="E276" s="92"/>
      <c r="F276" s="93"/>
      <c r="G276" s="55">
        <v>1000000</v>
      </c>
      <c r="H276" s="1"/>
    </row>
    <row r="277" spans="1:8">
      <c r="A277" s="1"/>
      <c r="B277" s="52">
        <v>4</v>
      </c>
      <c r="C277" s="91" t="s">
        <v>94</v>
      </c>
      <c r="D277" s="92"/>
      <c r="E277" s="92"/>
      <c r="F277" s="93"/>
      <c r="G277" s="55">
        <v>3900000</v>
      </c>
      <c r="H277" s="1"/>
    </row>
    <row r="278" spans="1:8">
      <c r="A278" s="1"/>
      <c r="B278" s="52">
        <v>5</v>
      </c>
      <c r="C278" s="91" t="s">
        <v>95</v>
      </c>
      <c r="D278" s="92"/>
      <c r="E278" s="92"/>
      <c r="F278" s="93"/>
      <c r="G278" s="55">
        <v>15000000</v>
      </c>
      <c r="H278" s="1"/>
    </row>
    <row r="279" spans="1:8" ht="20.25" customHeight="1">
      <c r="A279" s="1"/>
      <c r="B279" s="52">
        <v>6</v>
      </c>
      <c r="C279" s="91" t="s">
        <v>96</v>
      </c>
      <c r="D279" s="92"/>
      <c r="E279" s="92"/>
      <c r="F279" s="93"/>
      <c r="G279" s="55">
        <v>800000</v>
      </c>
      <c r="H279" s="1"/>
    </row>
    <row r="280" spans="1:8" ht="20.25" customHeight="1">
      <c r="A280" s="1"/>
      <c r="B280" s="52">
        <v>7</v>
      </c>
      <c r="C280" s="91" t="s">
        <v>97</v>
      </c>
      <c r="D280" s="92"/>
      <c r="E280" s="92"/>
      <c r="F280" s="93"/>
      <c r="G280" s="55">
        <v>1700000</v>
      </c>
      <c r="H280" s="1"/>
    </row>
    <row r="281" spans="1:8">
      <c r="A281" s="1"/>
      <c r="B281" s="52">
        <v>8</v>
      </c>
      <c r="C281" s="91" t="s">
        <v>98</v>
      </c>
      <c r="D281" s="92"/>
      <c r="E281" s="92"/>
      <c r="F281" s="93"/>
      <c r="G281" s="55">
        <v>1800000</v>
      </c>
      <c r="H281" s="1"/>
    </row>
    <row r="282" spans="1:8" ht="17.25" customHeight="1">
      <c r="A282" s="1"/>
      <c r="B282" s="52">
        <v>9</v>
      </c>
      <c r="C282" s="91" t="s">
        <v>99</v>
      </c>
      <c r="D282" s="92"/>
      <c r="E282" s="92"/>
      <c r="F282" s="93"/>
      <c r="G282" s="55">
        <v>5000000</v>
      </c>
      <c r="H282" s="1"/>
    </row>
    <row r="283" spans="1:8">
      <c r="A283" s="1"/>
      <c r="B283" s="52">
        <v>10</v>
      </c>
      <c r="C283" s="91" t="s">
        <v>100</v>
      </c>
      <c r="D283" s="92"/>
      <c r="E283" s="92"/>
      <c r="F283" s="93"/>
      <c r="G283" s="55">
        <v>5000000</v>
      </c>
      <c r="H283" s="1"/>
    </row>
    <row r="284" spans="1:8">
      <c r="A284" s="1"/>
      <c r="B284" s="52">
        <v>11</v>
      </c>
      <c r="C284" s="91" t="s">
        <v>101</v>
      </c>
      <c r="D284" s="92"/>
      <c r="E284" s="92"/>
      <c r="F284" s="93"/>
      <c r="G284" s="55">
        <v>36000000</v>
      </c>
      <c r="H284" s="1"/>
    </row>
    <row r="285" spans="1:8">
      <c r="A285" s="1"/>
      <c r="B285" s="52">
        <v>12</v>
      </c>
      <c r="C285" s="91" t="s">
        <v>102</v>
      </c>
      <c r="D285" s="92"/>
      <c r="E285" s="92"/>
      <c r="F285" s="93"/>
      <c r="G285" s="55">
        <v>108000000</v>
      </c>
      <c r="H285" s="1"/>
    </row>
    <row r="286" spans="1:8">
      <c r="A286" s="1"/>
      <c r="B286" s="52">
        <v>13</v>
      </c>
      <c r="C286" s="91" t="s">
        <v>103</v>
      </c>
      <c r="D286" s="92"/>
      <c r="E286" s="92"/>
      <c r="F286" s="93"/>
      <c r="G286" s="55">
        <v>800000</v>
      </c>
      <c r="H286" s="1"/>
    </row>
    <row r="287" spans="1:8" ht="30" customHeight="1">
      <c r="A287" s="1"/>
      <c r="B287" s="52">
        <v>14</v>
      </c>
      <c r="C287" s="91" t="s">
        <v>104</v>
      </c>
      <c r="D287" s="92"/>
      <c r="E287" s="92"/>
      <c r="F287" s="93"/>
      <c r="G287" s="55">
        <v>90000</v>
      </c>
      <c r="H287" s="1"/>
    </row>
    <row r="288" spans="1:8">
      <c r="A288" s="1"/>
      <c r="B288" s="52">
        <v>15</v>
      </c>
      <c r="C288" s="91" t="s">
        <v>105</v>
      </c>
      <c r="D288" s="92"/>
      <c r="E288" s="92"/>
      <c r="F288" s="93"/>
      <c r="G288" s="55">
        <v>1000000</v>
      </c>
      <c r="H288" s="1"/>
    </row>
    <row r="289" spans="1:8">
      <c r="A289" s="1"/>
      <c r="B289" s="52">
        <v>16</v>
      </c>
      <c r="C289" s="91" t="s">
        <v>106</v>
      </c>
      <c r="D289" s="92"/>
      <c r="E289" s="92"/>
      <c r="F289" s="93"/>
      <c r="G289" s="55">
        <v>60000</v>
      </c>
      <c r="H289" s="1"/>
    </row>
    <row r="290" spans="1:8">
      <c r="A290" s="1"/>
      <c r="B290" s="52">
        <v>17</v>
      </c>
      <c r="C290" s="91" t="s">
        <v>107</v>
      </c>
      <c r="D290" s="92"/>
      <c r="E290" s="92"/>
      <c r="F290" s="93"/>
      <c r="G290" s="55">
        <v>450000</v>
      </c>
      <c r="H290" s="1"/>
    </row>
    <row r="291" spans="1:8">
      <c r="A291" s="1"/>
      <c r="B291" s="52">
        <v>18</v>
      </c>
      <c r="C291" s="91" t="s">
        <v>108</v>
      </c>
      <c r="D291" s="92"/>
      <c r="E291" s="92"/>
      <c r="F291" s="93"/>
      <c r="G291" s="55">
        <v>110000</v>
      </c>
      <c r="H291" s="1"/>
    </row>
    <row r="292" spans="1:8">
      <c r="A292" s="1"/>
      <c r="B292" s="52">
        <v>19</v>
      </c>
      <c r="C292" s="91" t="s">
        <v>109</v>
      </c>
      <c r="D292" s="92"/>
      <c r="E292" s="92"/>
      <c r="F292" s="93"/>
      <c r="G292" s="55">
        <v>30000</v>
      </c>
      <c r="H292" s="1"/>
    </row>
    <row r="293" spans="1:8">
      <c r="A293" s="1"/>
      <c r="B293" s="52">
        <v>20</v>
      </c>
      <c r="C293" s="91" t="s">
        <v>110</v>
      </c>
      <c r="D293" s="92"/>
      <c r="E293" s="92"/>
      <c r="F293" s="93"/>
      <c r="G293" s="55">
        <v>50000</v>
      </c>
      <c r="H293" s="1"/>
    </row>
    <row r="294" spans="1:8">
      <c r="A294" s="1"/>
      <c r="B294" s="52">
        <v>21</v>
      </c>
      <c r="C294" s="91" t="s">
        <v>111</v>
      </c>
      <c r="D294" s="92"/>
      <c r="E294" s="92"/>
      <c r="F294" s="93"/>
      <c r="G294" s="55">
        <v>125000</v>
      </c>
      <c r="H294" s="1"/>
    </row>
    <row r="295" spans="1:8">
      <c r="A295" s="1"/>
      <c r="B295" s="52">
        <v>22</v>
      </c>
      <c r="C295" s="91" t="s">
        <v>113</v>
      </c>
      <c r="D295" s="92"/>
      <c r="E295" s="92"/>
      <c r="F295" s="93"/>
      <c r="G295" s="53">
        <v>5000000</v>
      </c>
      <c r="H295" s="1"/>
    </row>
    <row r="296" spans="1:8">
      <c r="A296" s="1"/>
      <c r="B296" s="52">
        <v>23</v>
      </c>
      <c r="C296" s="91" t="s">
        <v>112</v>
      </c>
      <c r="D296" s="92"/>
      <c r="E296" s="92"/>
      <c r="F296" s="93"/>
      <c r="G296" s="53">
        <v>100000000</v>
      </c>
      <c r="H296" s="1"/>
    </row>
    <row r="297" spans="1:8">
      <c r="A297" s="1"/>
      <c r="B297" s="52">
        <v>24</v>
      </c>
      <c r="C297" s="91" t="s">
        <v>114</v>
      </c>
      <c r="D297" s="92"/>
      <c r="E297" s="92"/>
      <c r="F297" s="93"/>
      <c r="G297" s="53">
        <v>1000000</v>
      </c>
      <c r="H297" s="1"/>
    </row>
    <row r="298" spans="1:8" ht="29.25" customHeight="1">
      <c r="A298" s="1"/>
      <c r="B298" s="52">
        <v>25</v>
      </c>
      <c r="C298" s="91" t="s">
        <v>115</v>
      </c>
      <c r="D298" s="92"/>
      <c r="E298" s="92"/>
      <c r="F298" s="93"/>
      <c r="G298" s="53">
        <v>200000</v>
      </c>
      <c r="H298" s="1"/>
    </row>
    <row r="299" spans="1:8" ht="30" customHeight="1">
      <c r="A299" s="1"/>
      <c r="B299" s="52">
        <v>26</v>
      </c>
      <c r="C299" s="91" t="s">
        <v>116</v>
      </c>
      <c r="D299" s="92"/>
      <c r="E299" s="92"/>
      <c r="F299" s="93"/>
      <c r="G299" s="53">
        <v>500000</v>
      </c>
      <c r="H299" s="1"/>
    </row>
    <row r="300" spans="1:8" ht="30" customHeight="1">
      <c r="A300" s="1"/>
      <c r="B300" s="52">
        <v>27</v>
      </c>
      <c r="C300" s="91" t="s">
        <v>117</v>
      </c>
      <c r="D300" s="92"/>
      <c r="E300" s="92"/>
      <c r="F300" s="93"/>
      <c r="G300" s="53">
        <v>200000</v>
      </c>
      <c r="H300" s="1"/>
    </row>
    <row r="301" spans="1:8" ht="30" customHeight="1">
      <c r="A301" s="1"/>
      <c r="B301" s="52">
        <v>28</v>
      </c>
      <c r="C301" s="91" t="s">
        <v>118</v>
      </c>
      <c r="D301" s="92"/>
      <c r="E301" s="92"/>
      <c r="F301" s="93"/>
      <c r="G301" s="53">
        <v>500000</v>
      </c>
      <c r="H301" s="1"/>
    </row>
    <row r="302" spans="1:8" ht="36" customHeight="1">
      <c r="A302" s="1"/>
      <c r="B302" s="52">
        <v>29</v>
      </c>
      <c r="C302" s="91" t="s">
        <v>135</v>
      </c>
      <c r="D302" s="92"/>
      <c r="E302" s="92"/>
      <c r="F302" s="93"/>
      <c r="G302" s="53">
        <v>200000</v>
      </c>
      <c r="H302" s="1"/>
    </row>
    <row r="303" spans="1:8" ht="30" customHeight="1">
      <c r="A303" s="1"/>
      <c r="B303" s="52">
        <v>30</v>
      </c>
      <c r="C303" s="91" t="s">
        <v>119</v>
      </c>
      <c r="D303" s="92"/>
      <c r="E303" s="92"/>
      <c r="F303" s="93"/>
      <c r="G303" s="53">
        <v>100000</v>
      </c>
      <c r="H303" s="1"/>
    </row>
    <row r="304" spans="1:8" ht="30.75" customHeight="1">
      <c r="A304" s="1"/>
      <c r="B304" s="52">
        <v>31</v>
      </c>
      <c r="C304" s="91" t="s">
        <v>120</v>
      </c>
      <c r="D304" s="92"/>
      <c r="E304" s="92"/>
      <c r="F304" s="93"/>
      <c r="G304" s="53">
        <v>50000</v>
      </c>
      <c r="H304" s="1"/>
    </row>
    <row r="305" spans="1:8">
      <c r="A305" s="1"/>
      <c r="B305" s="52">
        <v>32</v>
      </c>
      <c r="C305" s="91" t="s">
        <v>121</v>
      </c>
      <c r="D305" s="92"/>
      <c r="E305" s="92"/>
      <c r="F305" s="93"/>
      <c r="G305" s="53">
        <v>120000</v>
      </c>
      <c r="H305" s="1"/>
    </row>
    <row r="306" spans="1:8" ht="18" customHeight="1">
      <c r="A306" s="1"/>
      <c r="B306" s="52">
        <v>33</v>
      </c>
      <c r="C306" s="91" t="s">
        <v>122</v>
      </c>
      <c r="D306" s="92"/>
      <c r="E306" s="92"/>
      <c r="F306" s="93"/>
      <c r="G306" s="53">
        <v>160000</v>
      </c>
      <c r="H306" s="1"/>
    </row>
    <row r="307" spans="1:8">
      <c r="A307" s="1"/>
      <c r="B307" s="52">
        <v>34</v>
      </c>
      <c r="C307" s="91" t="s">
        <v>123</v>
      </c>
      <c r="D307" s="92"/>
      <c r="E307" s="92"/>
      <c r="F307" s="93"/>
      <c r="G307" s="53">
        <v>4000000</v>
      </c>
      <c r="H307" s="1"/>
    </row>
    <row r="308" spans="1:8">
      <c r="A308" s="1"/>
      <c r="B308" s="52">
        <v>35</v>
      </c>
      <c r="C308" s="91" t="s">
        <v>124</v>
      </c>
      <c r="D308" s="92"/>
      <c r="E308" s="92"/>
      <c r="F308" s="93"/>
      <c r="G308" s="53">
        <v>2000000</v>
      </c>
      <c r="H308" s="1"/>
    </row>
    <row r="309" spans="1:8">
      <c r="A309" s="1"/>
      <c r="B309" s="52">
        <v>36</v>
      </c>
      <c r="C309" s="91" t="s">
        <v>125</v>
      </c>
      <c r="D309" s="92"/>
      <c r="E309" s="92"/>
      <c r="F309" s="93"/>
      <c r="G309" s="53">
        <v>3000000</v>
      </c>
      <c r="H309" s="1"/>
    </row>
    <row r="310" spans="1:8">
      <c r="A310" s="1"/>
      <c r="B310" s="52">
        <v>37</v>
      </c>
      <c r="C310" s="91" t="s">
        <v>126</v>
      </c>
      <c r="D310" s="92"/>
      <c r="E310" s="92"/>
      <c r="F310" s="93"/>
      <c r="G310" s="53">
        <v>1000000</v>
      </c>
      <c r="H310" s="1"/>
    </row>
    <row r="311" spans="1:8" ht="28.5" customHeight="1">
      <c r="A311" s="1"/>
      <c r="B311" s="52">
        <v>38</v>
      </c>
      <c r="C311" s="91" t="s">
        <v>127</v>
      </c>
      <c r="D311" s="92"/>
      <c r="E311" s="92"/>
      <c r="F311" s="93"/>
      <c r="G311" s="53">
        <v>6000000</v>
      </c>
      <c r="H311" s="1"/>
    </row>
    <row r="312" spans="1:8" ht="29.25" customHeight="1">
      <c r="A312" s="1"/>
      <c r="B312" s="52">
        <v>39</v>
      </c>
      <c r="C312" s="91" t="s">
        <v>136</v>
      </c>
      <c r="D312" s="92"/>
      <c r="E312" s="92"/>
      <c r="F312" s="93"/>
      <c r="G312" s="53">
        <v>4000000</v>
      </c>
      <c r="H312" s="1"/>
    </row>
    <row r="313" spans="1:8">
      <c r="A313" s="1"/>
      <c r="B313" s="52">
        <v>40</v>
      </c>
      <c r="C313" s="91" t="s">
        <v>128</v>
      </c>
      <c r="D313" s="92"/>
      <c r="E313" s="92"/>
      <c r="F313" s="93"/>
      <c r="G313" s="53">
        <v>4000000</v>
      </c>
      <c r="H313" s="1"/>
    </row>
    <row r="314" spans="1:8" ht="30.75" customHeight="1">
      <c r="A314" s="1"/>
      <c r="B314" s="52">
        <v>41</v>
      </c>
      <c r="C314" s="94" t="s">
        <v>129</v>
      </c>
      <c r="D314" s="95"/>
      <c r="E314" s="95"/>
      <c r="F314" s="96"/>
      <c r="G314" s="53">
        <v>3000000</v>
      </c>
      <c r="H314" s="1"/>
    </row>
    <row r="315" spans="1:8">
      <c r="A315" s="1"/>
      <c r="B315" s="52">
        <v>42</v>
      </c>
      <c r="C315" s="91" t="s">
        <v>131</v>
      </c>
      <c r="D315" s="92"/>
      <c r="E315" s="92"/>
      <c r="F315" s="93"/>
      <c r="G315" s="53">
        <v>10000000</v>
      </c>
      <c r="H315" s="1"/>
    </row>
    <row r="316" spans="1:8">
      <c r="A316" s="1"/>
      <c r="B316" s="52">
        <v>43</v>
      </c>
      <c r="C316" s="91" t="s">
        <v>132</v>
      </c>
      <c r="D316" s="92"/>
      <c r="E316" s="92"/>
      <c r="F316" s="93"/>
      <c r="G316" s="53">
        <v>400000</v>
      </c>
      <c r="H316" s="1"/>
    </row>
    <row r="317" spans="1:8">
      <c r="A317" s="1"/>
      <c r="B317" s="52">
        <v>44</v>
      </c>
      <c r="C317" s="91" t="s">
        <v>133</v>
      </c>
      <c r="D317" s="92"/>
      <c r="E317" s="92"/>
      <c r="F317" s="93"/>
      <c r="G317" s="53">
        <v>1000000</v>
      </c>
      <c r="H317" s="1"/>
    </row>
    <row r="318" spans="1:8" ht="15.75" thickBot="1">
      <c r="A318" s="1"/>
      <c r="B318" s="52">
        <v>45</v>
      </c>
      <c r="C318" s="94" t="s">
        <v>134</v>
      </c>
      <c r="D318" s="95"/>
      <c r="E318" s="95"/>
      <c r="F318" s="96"/>
      <c r="G318" s="53">
        <v>50000</v>
      </c>
      <c r="H318" s="1"/>
    </row>
    <row r="319" spans="1:8" ht="29.25" customHeight="1" thickBot="1">
      <c r="A319" s="1"/>
      <c r="B319" s="56"/>
      <c r="C319" s="97" t="s">
        <v>195</v>
      </c>
      <c r="D319" s="98"/>
      <c r="E319" s="98"/>
      <c r="F319" s="99"/>
      <c r="G319" s="57">
        <f>SUM(G274:G318)</f>
        <v>388395000</v>
      </c>
      <c r="H319" s="1"/>
    </row>
    <row r="320" spans="1:8">
      <c r="A320" s="1"/>
      <c r="B320" s="19"/>
      <c r="C320" s="54"/>
      <c r="D320" s="54"/>
      <c r="E320" s="54"/>
      <c r="F320" s="54"/>
      <c r="G320" s="30"/>
      <c r="H320" s="1"/>
    </row>
    <row r="321" spans="1:8">
      <c r="A321" s="1"/>
      <c r="B321" s="19"/>
      <c r="C321" s="54"/>
      <c r="D321" s="54"/>
      <c r="E321" s="54"/>
      <c r="F321" s="54"/>
      <c r="G321" s="30"/>
      <c r="H321" s="1"/>
    </row>
    <row r="322" spans="1:8">
      <c r="A322" s="1"/>
      <c r="B322" s="19"/>
      <c r="C322" s="54"/>
      <c r="D322" s="54"/>
      <c r="E322" s="54"/>
      <c r="F322" s="54"/>
      <c r="G322" s="30"/>
      <c r="H322" s="1"/>
    </row>
    <row r="323" spans="1:8">
      <c r="A323" s="1"/>
      <c r="B323" s="19"/>
      <c r="C323" s="54"/>
      <c r="D323" s="54"/>
      <c r="E323" s="54"/>
      <c r="F323" s="54"/>
      <c r="G323" s="30"/>
      <c r="H323" s="1"/>
    </row>
    <row r="324" spans="1:8">
      <c r="A324" s="1"/>
      <c r="B324" s="19"/>
      <c r="C324" s="54"/>
      <c r="D324" s="54"/>
      <c r="E324" s="54"/>
      <c r="F324" s="54"/>
      <c r="G324" s="30"/>
      <c r="H324" s="1"/>
    </row>
    <row r="325" spans="1:8">
      <c r="A325" s="1"/>
      <c r="B325" s="19"/>
      <c r="C325" s="54"/>
      <c r="D325" s="54"/>
      <c r="E325" s="54"/>
      <c r="F325" s="54"/>
      <c r="G325" s="30"/>
      <c r="H325" s="1"/>
    </row>
    <row r="326" spans="1:8">
      <c r="A326" s="1"/>
      <c r="B326" s="19"/>
      <c r="C326" s="54"/>
      <c r="D326" s="54"/>
      <c r="E326" s="54"/>
      <c r="F326" s="54"/>
      <c r="G326" s="30"/>
      <c r="H326" s="1"/>
    </row>
    <row r="327" spans="1:8">
      <c r="A327" s="1"/>
      <c r="B327" s="19"/>
      <c r="C327" s="54"/>
      <c r="D327" s="54"/>
      <c r="E327" s="54"/>
      <c r="F327" s="54"/>
      <c r="G327" s="30"/>
      <c r="H327" s="1"/>
    </row>
    <row r="328" spans="1:8">
      <c r="A328" s="1"/>
      <c r="B328" s="19"/>
      <c r="C328" s="54"/>
      <c r="D328" s="54"/>
      <c r="E328" s="54"/>
      <c r="F328" s="54"/>
      <c r="G328" s="30"/>
      <c r="H328" s="1"/>
    </row>
    <row r="329" spans="1:8">
      <c r="A329" s="1"/>
      <c r="B329" s="19"/>
      <c r="C329" s="54"/>
      <c r="D329" s="54"/>
      <c r="E329" s="54"/>
      <c r="F329" s="54"/>
      <c r="G329" s="30"/>
      <c r="H329" s="1"/>
    </row>
    <row r="330" spans="1:8">
      <c r="A330" s="1"/>
      <c r="B330" s="19"/>
      <c r="C330" s="54"/>
      <c r="D330" s="54"/>
      <c r="E330" s="54"/>
      <c r="F330" s="54"/>
      <c r="G330" s="30"/>
      <c r="H330" s="1"/>
    </row>
    <row r="331" spans="1:8">
      <c r="A331" s="1"/>
      <c r="B331" s="19"/>
      <c r="C331" s="54"/>
      <c r="D331" s="54"/>
      <c r="E331" s="54"/>
      <c r="F331" s="54"/>
      <c r="G331" s="30"/>
      <c r="H331" s="1"/>
    </row>
    <row r="332" spans="1:8">
      <c r="A332" s="1"/>
      <c r="B332" s="19"/>
      <c r="C332" s="54"/>
      <c r="D332" s="54"/>
      <c r="E332" s="54"/>
      <c r="F332" s="54"/>
      <c r="G332" s="30"/>
      <c r="H332" s="1"/>
    </row>
    <row r="333" spans="1:8">
      <c r="A333" s="1"/>
      <c r="B333" s="19"/>
      <c r="C333" s="54"/>
      <c r="D333" s="54"/>
      <c r="E333" s="54"/>
      <c r="F333" s="54"/>
      <c r="G333" s="30"/>
      <c r="H333" s="1"/>
    </row>
    <row r="334" spans="1:8">
      <c r="A334" s="1"/>
      <c r="B334" s="19"/>
      <c r="C334" s="54"/>
      <c r="D334" s="54"/>
      <c r="E334" s="54"/>
      <c r="F334" s="54"/>
      <c r="G334" s="30"/>
      <c r="H334" s="1"/>
    </row>
    <row r="335" spans="1:8">
      <c r="A335" s="1"/>
      <c r="B335" s="19"/>
      <c r="C335" s="54"/>
      <c r="D335" s="54"/>
      <c r="E335" s="54"/>
      <c r="F335" s="54"/>
      <c r="G335" s="30"/>
      <c r="H335" s="1"/>
    </row>
    <row r="336" spans="1:8">
      <c r="A336" s="1"/>
      <c r="B336" s="19"/>
      <c r="C336" s="54"/>
      <c r="D336" s="54"/>
      <c r="E336" s="54"/>
      <c r="F336" s="54"/>
      <c r="G336" s="30"/>
      <c r="H336" s="1"/>
    </row>
    <row r="337" spans="1:8">
      <c r="A337" s="1"/>
      <c r="B337" s="19"/>
      <c r="C337" s="54"/>
      <c r="D337" s="54"/>
      <c r="E337" s="54"/>
      <c r="F337" s="54"/>
      <c r="G337" s="30"/>
      <c r="H337" s="1"/>
    </row>
    <row r="338" spans="1:8">
      <c r="A338" s="1"/>
      <c r="B338" s="19"/>
      <c r="C338" s="54"/>
      <c r="D338" s="54"/>
      <c r="E338" s="54"/>
      <c r="F338" s="54"/>
      <c r="G338" s="30"/>
      <c r="H338" s="1"/>
    </row>
    <row r="339" spans="1:8">
      <c r="A339" s="1"/>
      <c r="B339" s="19"/>
      <c r="C339" s="54"/>
      <c r="D339" s="54"/>
      <c r="E339" s="54"/>
      <c r="F339" s="54"/>
      <c r="G339" s="30"/>
      <c r="H339" s="1"/>
    </row>
    <row r="340" spans="1:8">
      <c r="A340" s="1"/>
      <c r="B340" s="19"/>
      <c r="C340" s="54"/>
      <c r="D340" s="54"/>
      <c r="E340" s="54"/>
      <c r="F340" s="54"/>
      <c r="G340" s="30"/>
      <c r="H340" s="1"/>
    </row>
    <row r="341" spans="1:8">
      <c r="A341" s="1"/>
      <c r="B341" s="19"/>
      <c r="C341" s="54"/>
      <c r="D341" s="54"/>
      <c r="E341" s="54"/>
      <c r="F341" s="54"/>
      <c r="G341" s="30"/>
      <c r="H341" s="1"/>
    </row>
    <row r="342" spans="1:8">
      <c r="A342" s="1"/>
      <c r="B342" s="19"/>
      <c r="C342" s="54"/>
      <c r="D342" s="54"/>
      <c r="E342" s="54"/>
      <c r="F342" s="54"/>
      <c r="G342" s="30"/>
      <c r="H342" s="1"/>
    </row>
    <row r="343" spans="1:8">
      <c r="A343" s="1"/>
      <c r="B343" s="19"/>
      <c r="C343" s="54"/>
      <c r="D343" s="54"/>
      <c r="E343" s="54"/>
      <c r="F343" s="54"/>
      <c r="G343" s="30"/>
      <c r="H343" s="1"/>
    </row>
    <row r="344" spans="1:8">
      <c r="A344" s="1"/>
      <c r="B344" s="19"/>
      <c r="C344" s="54"/>
      <c r="D344" s="54"/>
      <c r="E344" s="54"/>
      <c r="F344" s="54"/>
      <c r="G344" s="30"/>
      <c r="H344" s="1"/>
    </row>
    <row r="345" spans="1:8">
      <c r="A345" s="1"/>
      <c r="B345" s="19"/>
      <c r="C345" s="54"/>
      <c r="D345" s="54"/>
      <c r="E345" s="54"/>
      <c r="F345" s="54"/>
      <c r="G345" s="30"/>
      <c r="H345" s="1"/>
    </row>
    <row r="346" spans="1:8">
      <c r="A346" s="1"/>
      <c r="B346" s="19"/>
      <c r="C346" s="54"/>
      <c r="D346" s="54"/>
      <c r="E346" s="54"/>
      <c r="F346" s="54"/>
      <c r="G346" s="30"/>
      <c r="H346" s="1"/>
    </row>
    <row r="347" spans="1:8">
      <c r="A347" s="1"/>
      <c r="B347" s="19"/>
      <c r="C347" s="54"/>
      <c r="D347" s="54"/>
      <c r="E347" s="54"/>
      <c r="F347" s="54"/>
      <c r="G347" s="30"/>
      <c r="H347" s="1"/>
    </row>
    <row r="348" spans="1:8">
      <c r="A348" s="1"/>
      <c r="B348" s="19"/>
      <c r="C348" s="54"/>
      <c r="D348" s="54"/>
      <c r="E348" s="54"/>
      <c r="F348" s="54"/>
      <c r="G348" s="30"/>
      <c r="H348" s="1"/>
    </row>
    <row r="349" spans="1:8">
      <c r="A349" s="1"/>
      <c r="B349" s="19"/>
      <c r="C349" s="54"/>
      <c r="D349" s="54"/>
      <c r="E349" s="54"/>
      <c r="F349" s="54"/>
      <c r="G349" s="30"/>
      <c r="H349" s="1"/>
    </row>
    <row r="350" spans="1:8">
      <c r="A350" s="1"/>
      <c r="B350" s="19"/>
      <c r="C350" s="54"/>
      <c r="D350" s="54"/>
      <c r="E350" s="54"/>
      <c r="F350" s="54"/>
      <c r="G350" s="30"/>
      <c r="H350" s="1"/>
    </row>
    <row r="351" spans="1:8">
      <c r="A351" s="1"/>
      <c r="B351" s="19"/>
      <c r="C351" s="54"/>
      <c r="D351" s="54"/>
      <c r="E351" s="54"/>
      <c r="F351" s="54"/>
      <c r="G351" s="30"/>
      <c r="H351" s="1"/>
    </row>
    <row r="352" spans="1:8">
      <c r="A352" s="1"/>
      <c r="B352" s="19"/>
      <c r="C352" s="54"/>
      <c r="D352" s="54"/>
      <c r="E352" s="54"/>
      <c r="F352" s="54"/>
      <c r="G352" s="30"/>
      <c r="H352" s="1"/>
    </row>
    <row r="353" spans="1:8">
      <c r="A353" s="1"/>
      <c r="B353" s="19"/>
      <c r="C353" s="54"/>
      <c r="D353" s="54"/>
      <c r="E353" s="54"/>
      <c r="F353" s="54"/>
      <c r="G353" s="30"/>
      <c r="H353" s="1"/>
    </row>
    <row r="354" spans="1:8">
      <c r="A354" s="1"/>
      <c r="B354" s="19"/>
      <c r="C354" s="54"/>
      <c r="D354" s="54"/>
      <c r="E354" s="54"/>
      <c r="F354" s="54"/>
      <c r="G354" s="30"/>
      <c r="H354" s="1"/>
    </row>
    <row r="355" spans="1:8">
      <c r="A355" s="1"/>
      <c r="B355" s="19"/>
      <c r="C355" s="54"/>
      <c r="D355" s="54"/>
      <c r="E355" s="54"/>
      <c r="F355" s="54"/>
      <c r="G355" s="30"/>
      <c r="H355" s="1"/>
    </row>
    <row r="356" spans="1:8">
      <c r="A356" s="1"/>
      <c r="B356" s="19"/>
      <c r="C356" s="54"/>
      <c r="D356" s="54"/>
      <c r="E356" s="54"/>
      <c r="F356" s="54"/>
      <c r="G356" s="30"/>
      <c r="H356" s="1"/>
    </row>
    <row r="357" spans="1:8" s="87" customFormat="1">
      <c r="A357" s="1"/>
      <c r="B357" s="19"/>
      <c r="C357" s="88"/>
      <c r="D357" s="88"/>
      <c r="E357" s="88"/>
      <c r="F357" s="88"/>
      <c r="G357" s="30"/>
      <c r="H357" s="1"/>
    </row>
    <row r="358" spans="1:8" s="87" customFormat="1">
      <c r="A358" s="1"/>
      <c r="B358" s="19"/>
      <c r="C358" s="88"/>
      <c r="D358" s="88"/>
      <c r="E358" s="88"/>
      <c r="F358" s="88"/>
      <c r="G358" s="30"/>
      <c r="H358" s="1"/>
    </row>
    <row r="359" spans="1:8" s="87" customFormat="1">
      <c r="A359" s="1"/>
      <c r="B359" s="19"/>
      <c r="C359" s="88"/>
      <c r="D359" s="88"/>
      <c r="E359" s="88"/>
      <c r="F359" s="88"/>
      <c r="G359" s="30"/>
      <c r="H359" s="1"/>
    </row>
    <row r="360" spans="1:8" s="87" customFormat="1">
      <c r="A360" s="1"/>
      <c r="B360" s="19"/>
      <c r="C360" s="88"/>
      <c r="D360" s="88"/>
      <c r="E360" s="88"/>
      <c r="F360" s="88"/>
      <c r="G360" s="30"/>
      <c r="H360" s="1"/>
    </row>
    <row r="361" spans="1:8" s="87" customFormat="1">
      <c r="A361" s="1"/>
      <c r="B361" s="19"/>
      <c r="C361" s="88"/>
      <c r="D361" s="88"/>
      <c r="E361" s="88"/>
      <c r="F361" s="88"/>
      <c r="G361" s="30"/>
      <c r="H361" s="1"/>
    </row>
    <row r="362" spans="1:8" s="87" customFormat="1">
      <c r="A362" s="1"/>
      <c r="B362" s="19"/>
      <c r="C362" s="88"/>
      <c r="D362" s="88"/>
      <c r="E362" s="88"/>
      <c r="F362" s="88"/>
      <c r="G362" s="30"/>
      <c r="H362" s="1"/>
    </row>
    <row r="363" spans="1:8" s="87" customFormat="1">
      <c r="A363" s="1"/>
      <c r="B363" s="19"/>
      <c r="C363" s="88"/>
      <c r="D363" s="88"/>
      <c r="E363" s="88"/>
      <c r="F363" s="88"/>
      <c r="G363" s="30"/>
      <c r="H363" s="1"/>
    </row>
    <row r="364" spans="1:8">
      <c r="A364" s="1"/>
      <c r="B364" s="19"/>
      <c r="C364" s="54"/>
      <c r="D364" s="54"/>
      <c r="E364" s="54"/>
      <c r="F364" s="54"/>
      <c r="G364" s="30"/>
      <c r="H364" s="1"/>
    </row>
    <row r="365" spans="1:8">
      <c r="A365" s="1"/>
      <c r="B365" s="19"/>
      <c r="C365" s="54"/>
      <c r="D365" s="54"/>
      <c r="E365" s="54"/>
      <c r="F365" s="54"/>
      <c r="G365" s="30"/>
      <c r="H365" s="1"/>
    </row>
    <row r="366" spans="1:8">
      <c r="A366" s="1"/>
      <c r="B366" s="19"/>
      <c r="C366" s="54"/>
      <c r="D366" s="54"/>
      <c r="E366" s="54"/>
      <c r="F366" s="54"/>
      <c r="G366" s="30"/>
      <c r="H366" s="1"/>
    </row>
    <row r="367" spans="1:8" s="65" customFormat="1">
      <c r="A367" s="1"/>
      <c r="B367" s="19"/>
      <c r="C367" s="66"/>
      <c r="D367" s="66"/>
      <c r="E367" s="66"/>
      <c r="F367" s="66"/>
      <c r="G367" s="30"/>
      <c r="H367" s="1"/>
    </row>
    <row r="368" spans="1:8" s="65" customFormat="1">
      <c r="A368" s="1"/>
      <c r="B368" s="19"/>
      <c r="C368" s="66"/>
      <c r="D368" s="66"/>
      <c r="E368" s="66"/>
      <c r="F368" s="66"/>
      <c r="G368" s="30"/>
      <c r="H368" s="1"/>
    </row>
    <row r="369" spans="1:8" s="65" customFormat="1">
      <c r="A369" s="1"/>
      <c r="B369" s="19"/>
      <c r="C369" s="66"/>
      <c r="D369" s="66"/>
      <c r="E369" s="66"/>
      <c r="F369" s="66"/>
      <c r="G369" s="30"/>
      <c r="H369" s="1"/>
    </row>
    <row r="370" spans="1:8">
      <c r="H370" s="1"/>
    </row>
    <row r="371" spans="1:8">
      <c r="C371" s="102" t="s">
        <v>82</v>
      </c>
      <c r="D371" s="102"/>
      <c r="E371" s="102"/>
      <c r="F371" s="102"/>
      <c r="H371" s="1"/>
    </row>
    <row r="372" spans="1:8">
      <c r="C372" s="49"/>
      <c r="D372" s="49"/>
      <c r="E372" s="49"/>
      <c r="F372" s="49"/>
      <c r="H372" s="1"/>
    </row>
    <row r="373" spans="1:8">
      <c r="H373" s="1"/>
    </row>
    <row r="374" spans="1:8">
      <c r="B374" s="90" t="s">
        <v>83</v>
      </c>
      <c r="C374" s="90"/>
      <c r="D374" s="90"/>
      <c r="E374" s="90"/>
      <c r="F374" s="90"/>
      <c r="G374" s="90"/>
      <c r="H374" s="1"/>
    </row>
    <row r="375" spans="1:8">
      <c r="B375" s="90" t="s">
        <v>84</v>
      </c>
      <c r="C375" s="90"/>
      <c r="D375" s="90"/>
      <c r="E375" s="90"/>
      <c r="F375" s="90"/>
      <c r="G375" s="90"/>
      <c r="H375" s="1"/>
    </row>
    <row r="376" spans="1:8" ht="14.25" customHeight="1">
      <c r="B376" s="90"/>
      <c r="C376" s="90"/>
      <c r="D376" s="90"/>
      <c r="E376" s="90"/>
      <c r="F376" s="90"/>
      <c r="G376" s="90"/>
      <c r="H376" s="1"/>
    </row>
    <row r="377" spans="1:8">
      <c r="B377" s="90"/>
      <c r="C377" s="90"/>
      <c r="D377" s="90"/>
      <c r="E377" s="90"/>
      <c r="F377" s="90"/>
      <c r="G377" s="90"/>
      <c r="H377" s="1"/>
    </row>
    <row r="378" spans="1:8">
      <c r="B378" s="90" t="s">
        <v>85</v>
      </c>
      <c r="C378" s="90"/>
      <c r="D378" s="90"/>
      <c r="E378" s="90"/>
      <c r="F378" s="90"/>
      <c r="G378" s="90"/>
      <c r="H378" s="1"/>
    </row>
    <row r="379" spans="1:8">
      <c r="B379" s="90"/>
      <c r="C379" s="90"/>
      <c r="D379" s="90"/>
      <c r="E379" s="90"/>
      <c r="F379" s="90"/>
      <c r="G379" s="90"/>
      <c r="H379" s="1"/>
    </row>
    <row r="380" spans="1:8">
      <c r="B380" s="90"/>
      <c r="C380" s="90"/>
      <c r="D380" s="90"/>
      <c r="E380" s="90"/>
      <c r="F380" s="90"/>
      <c r="G380" s="90"/>
      <c r="H380" s="1"/>
    </row>
    <row r="382" spans="1:8">
      <c r="D382" s="121" t="s">
        <v>58</v>
      </c>
      <c r="E382" s="121"/>
    </row>
    <row r="384" spans="1:8">
      <c r="B384" s="119" t="s">
        <v>197</v>
      </c>
      <c r="C384" s="110"/>
      <c r="D384" s="110"/>
      <c r="E384" s="110"/>
      <c r="F384" s="110"/>
      <c r="G384" s="110"/>
    </row>
    <row r="386" spans="2:7">
      <c r="B386" s="90" t="s">
        <v>59</v>
      </c>
      <c r="C386" s="90"/>
      <c r="D386" s="90"/>
      <c r="E386" s="90"/>
      <c r="F386" s="90"/>
      <c r="G386" s="90"/>
    </row>
    <row r="387" spans="2:7">
      <c r="B387" s="90" t="s">
        <v>60</v>
      </c>
      <c r="C387" s="90"/>
      <c r="D387" s="90"/>
      <c r="E387" s="90"/>
      <c r="F387" s="90"/>
      <c r="G387" s="90"/>
    </row>
    <row r="388" spans="2:7">
      <c r="B388" s="90" t="s">
        <v>61</v>
      </c>
      <c r="C388" s="90"/>
      <c r="D388" s="90"/>
      <c r="E388" s="90"/>
      <c r="F388" s="90"/>
      <c r="G388" s="90"/>
    </row>
    <row r="389" spans="2:7">
      <c r="B389" s="90" t="s">
        <v>62</v>
      </c>
      <c r="C389" s="90"/>
      <c r="D389" s="90"/>
      <c r="E389" s="90"/>
      <c r="F389" s="90"/>
      <c r="G389" s="90"/>
    </row>
    <row r="390" spans="2:7">
      <c r="B390" s="90"/>
      <c r="C390" s="90"/>
      <c r="D390" s="90"/>
      <c r="E390" s="90"/>
      <c r="F390" s="90"/>
      <c r="G390" s="90"/>
    </row>
    <row r="391" spans="2:7">
      <c r="B391" s="90" t="s">
        <v>63</v>
      </c>
      <c r="C391" s="90"/>
      <c r="D391" s="90"/>
      <c r="E391" s="90"/>
      <c r="F391" s="90"/>
      <c r="G391" s="90"/>
    </row>
    <row r="392" spans="2:7">
      <c r="B392" s="90" t="s">
        <v>86</v>
      </c>
      <c r="C392" s="90"/>
      <c r="D392" s="90"/>
      <c r="E392" s="90"/>
      <c r="F392" s="90"/>
      <c r="G392" s="90"/>
    </row>
    <row r="393" spans="2:7">
      <c r="B393" s="90" t="s">
        <v>87</v>
      </c>
      <c r="C393" s="90"/>
      <c r="D393" s="90"/>
      <c r="E393" s="90"/>
      <c r="F393" s="90"/>
      <c r="G393" s="90"/>
    </row>
    <row r="394" spans="2:7">
      <c r="B394" s="90" t="s">
        <v>64</v>
      </c>
      <c r="C394" s="90"/>
      <c r="D394" s="90"/>
      <c r="E394" s="90"/>
      <c r="F394" s="90"/>
      <c r="G394" s="90"/>
    </row>
    <row r="395" spans="2:7">
      <c r="B395" s="90" t="s">
        <v>65</v>
      </c>
      <c r="C395" s="90"/>
      <c r="D395" s="90"/>
      <c r="E395" s="90"/>
      <c r="F395" s="90"/>
      <c r="G395" s="90"/>
    </row>
    <row r="396" spans="2:7">
      <c r="B396" s="90" t="s">
        <v>66</v>
      </c>
      <c r="C396" s="90"/>
      <c r="D396" s="90"/>
      <c r="E396" s="90"/>
      <c r="F396" s="90"/>
      <c r="G396" s="90"/>
    </row>
    <row r="397" spans="2:7">
      <c r="B397" s="90"/>
      <c r="C397" s="90"/>
      <c r="D397" s="90"/>
      <c r="E397" s="90"/>
      <c r="F397" s="90"/>
      <c r="G397" s="90"/>
    </row>
    <row r="398" spans="2:7">
      <c r="B398" s="90" t="s">
        <v>67</v>
      </c>
      <c r="C398" s="90"/>
      <c r="D398" s="90"/>
      <c r="E398" s="90"/>
      <c r="F398" s="90"/>
      <c r="G398" s="90"/>
    </row>
    <row r="399" spans="2:7">
      <c r="B399" s="90" t="s">
        <v>68</v>
      </c>
      <c r="C399" s="90"/>
      <c r="D399" s="90"/>
      <c r="E399" s="90"/>
      <c r="F399" s="90"/>
      <c r="G399" s="90"/>
    </row>
    <row r="400" spans="2:7">
      <c r="B400" s="90" t="s">
        <v>89</v>
      </c>
      <c r="C400" s="90"/>
      <c r="D400" s="90"/>
      <c r="E400" s="90"/>
      <c r="F400" s="90"/>
      <c r="G400" s="90"/>
    </row>
    <row r="401" spans="2:7">
      <c r="B401" s="90" t="s">
        <v>69</v>
      </c>
      <c r="C401" s="90"/>
      <c r="D401" s="90"/>
      <c r="E401" s="90"/>
      <c r="F401" s="90"/>
      <c r="G401" s="90"/>
    </row>
    <row r="402" spans="2:7">
      <c r="B402" s="118" t="s">
        <v>70</v>
      </c>
      <c r="C402" s="90"/>
      <c r="D402" s="90"/>
      <c r="E402" s="90"/>
      <c r="F402" s="90"/>
      <c r="G402" s="90"/>
    </row>
    <row r="403" spans="2:7">
      <c r="B403" s="90" t="s">
        <v>71</v>
      </c>
      <c r="C403" s="90"/>
      <c r="D403" s="90"/>
      <c r="E403" s="90"/>
      <c r="F403" s="90"/>
      <c r="G403" s="90"/>
    </row>
    <row r="404" spans="2:7">
      <c r="B404" s="90" t="s">
        <v>88</v>
      </c>
      <c r="C404" s="90"/>
      <c r="D404" s="90"/>
      <c r="E404" s="90"/>
      <c r="F404" s="90"/>
      <c r="G404" s="90"/>
    </row>
    <row r="405" spans="2:7">
      <c r="B405" s="90" t="s">
        <v>72</v>
      </c>
      <c r="C405" s="90"/>
      <c r="D405" s="90"/>
      <c r="E405" s="90"/>
      <c r="F405" s="90"/>
      <c r="G405" s="90"/>
    </row>
    <row r="406" spans="2:7">
      <c r="B406" s="90" t="s">
        <v>73</v>
      </c>
      <c r="C406" s="90"/>
      <c r="D406" s="90"/>
      <c r="E406" s="90"/>
      <c r="F406" s="90"/>
      <c r="G406" s="90"/>
    </row>
    <row r="407" spans="2:7">
      <c r="B407" s="90" t="s">
        <v>74</v>
      </c>
      <c r="C407" s="90"/>
      <c r="D407" s="90"/>
      <c r="E407" s="90"/>
      <c r="F407" s="90"/>
      <c r="G407" s="90"/>
    </row>
    <row r="408" spans="2:7">
      <c r="B408" s="90" t="s">
        <v>75</v>
      </c>
      <c r="C408" s="90"/>
      <c r="D408" s="90"/>
      <c r="E408" s="90"/>
      <c r="F408" s="90"/>
      <c r="G408" s="90"/>
    </row>
    <row r="409" spans="2:7">
      <c r="B409" s="90" t="s">
        <v>76</v>
      </c>
      <c r="C409" s="90"/>
      <c r="D409" s="90"/>
      <c r="E409" s="90"/>
      <c r="F409" s="90"/>
      <c r="G409" s="90"/>
    </row>
    <row r="410" spans="2:7">
      <c r="B410" s="90" t="s">
        <v>77</v>
      </c>
      <c r="C410" s="90"/>
      <c r="D410" s="90"/>
      <c r="E410" s="90"/>
      <c r="F410" s="90"/>
      <c r="G410" s="90"/>
    </row>
    <row r="411" spans="2:7">
      <c r="B411" s="90" t="s">
        <v>78</v>
      </c>
      <c r="C411" s="90"/>
      <c r="D411" s="90"/>
      <c r="E411" s="90"/>
      <c r="F411" s="90"/>
      <c r="G411" s="90"/>
    </row>
    <row r="412" spans="2:7">
      <c r="B412" s="90" t="s">
        <v>79</v>
      </c>
      <c r="C412" s="90"/>
      <c r="D412" s="90"/>
      <c r="E412" s="90"/>
      <c r="F412" s="90"/>
      <c r="G412" s="90"/>
    </row>
    <row r="414" spans="2:7">
      <c r="B414" s="90" t="s">
        <v>80</v>
      </c>
      <c r="C414" s="90"/>
      <c r="D414" s="90"/>
      <c r="E414" s="90"/>
      <c r="F414" s="90"/>
      <c r="G414" s="90"/>
    </row>
    <row r="415" spans="2:7">
      <c r="B415" s="90"/>
      <c r="C415" s="90"/>
      <c r="D415" s="90"/>
      <c r="E415" s="90"/>
      <c r="F415" s="90"/>
      <c r="G415" s="90"/>
    </row>
    <row r="416" spans="2:7">
      <c r="B416" s="90"/>
      <c r="C416" s="90"/>
      <c r="D416" s="90"/>
      <c r="E416" s="90"/>
      <c r="F416" s="90"/>
      <c r="G416" s="90"/>
    </row>
    <row r="418" spans="2:7">
      <c r="B418" s="90" t="s">
        <v>198</v>
      </c>
      <c r="C418" s="90"/>
      <c r="D418" s="90"/>
      <c r="E418" s="90"/>
      <c r="F418" s="90"/>
      <c r="G418" s="90"/>
    </row>
    <row r="419" spans="2:7">
      <c r="B419" s="90"/>
      <c r="C419" s="90"/>
      <c r="D419" s="90"/>
      <c r="E419" s="90"/>
      <c r="F419" s="90"/>
      <c r="G419" s="90"/>
    </row>
    <row r="420" spans="2:7">
      <c r="B420" s="90"/>
      <c r="C420" s="90"/>
      <c r="D420" s="90"/>
      <c r="E420" s="90"/>
      <c r="F420" s="90"/>
      <c r="G420" s="90"/>
    </row>
    <row r="421" spans="2:7">
      <c r="B421" s="90"/>
      <c r="C421" s="90"/>
      <c r="D421" s="90"/>
      <c r="E421" s="90"/>
      <c r="F421" s="90"/>
      <c r="G421" s="90"/>
    </row>
    <row r="422" spans="2:7">
      <c r="B422" s="90"/>
      <c r="C422" s="90"/>
      <c r="D422" s="90"/>
      <c r="E422" s="90"/>
      <c r="F422" s="90"/>
      <c r="G422" s="90"/>
    </row>
    <row r="423" spans="2:7">
      <c r="B423" s="90"/>
      <c r="C423" s="90"/>
      <c r="D423" s="90"/>
      <c r="E423" s="90"/>
      <c r="F423" s="90"/>
      <c r="G423" s="90"/>
    </row>
    <row r="424" spans="2:7">
      <c r="B424" s="110"/>
      <c r="C424" s="110"/>
      <c r="D424" s="110"/>
      <c r="E424" s="110"/>
      <c r="F424" s="110"/>
      <c r="G424" s="110"/>
    </row>
    <row r="425" spans="2:7">
      <c r="B425"/>
      <c r="F425"/>
      <c r="G425"/>
    </row>
    <row r="426" spans="2:7">
      <c r="B426"/>
      <c r="E426" s="102" t="s">
        <v>199</v>
      </c>
      <c r="F426" s="119"/>
      <c r="G426" s="110"/>
    </row>
    <row r="427" spans="2:7">
      <c r="B427"/>
      <c r="E427" s="102" t="s">
        <v>81</v>
      </c>
      <c r="F427" s="102"/>
      <c r="G427" s="110"/>
    </row>
    <row r="428" spans="2:7">
      <c r="E428" s="119" t="s">
        <v>200</v>
      </c>
      <c r="F428" s="120"/>
      <c r="G428" s="110"/>
    </row>
    <row r="430" spans="2:7">
      <c r="D430" s="102"/>
      <c r="E430" s="102"/>
      <c r="F430" s="102"/>
      <c r="G430" s="102"/>
    </row>
    <row r="431" spans="2:7">
      <c r="D431" s="119"/>
      <c r="E431" s="119"/>
      <c r="F431" s="119"/>
      <c r="G431" s="119"/>
    </row>
    <row r="433" spans="5:7">
      <c r="E433" s="102"/>
      <c r="F433" s="102"/>
      <c r="G433" s="102"/>
    </row>
    <row r="434" spans="5:7">
      <c r="E434" s="102"/>
      <c r="F434" s="102"/>
      <c r="G434" s="102"/>
    </row>
    <row r="435" spans="5:7">
      <c r="E435" s="119"/>
      <c r="F435" s="119"/>
      <c r="G435" s="119"/>
    </row>
  </sheetData>
  <mergeCells count="219">
    <mergeCell ref="C1:F1"/>
    <mergeCell ref="C313:F313"/>
    <mergeCell ref="C314:F314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288:F288"/>
    <mergeCell ref="C289:F289"/>
    <mergeCell ref="C290:F290"/>
    <mergeCell ref="C291:F291"/>
    <mergeCell ref="C292:F292"/>
    <mergeCell ref="C293:F293"/>
    <mergeCell ref="C307:F307"/>
    <mergeCell ref="C308:F308"/>
    <mergeCell ref="C309:F309"/>
    <mergeCell ref="C163:E163"/>
    <mergeCell ref="C164:F164"/>
    <mergeCell ref="C190:E190"/>
    <mergeCell ref="C103:E103"/>
    <mergeCell ref="C104:E104"/>
    <mergeCell ref="C188:E189"/>
    <mergeCell ref="C123:E124"/>
    <mergeCell ref="C126:F126"/>
    <mergeCell ref="C153:E153"/>
    <mergeCell ref="C154:E154"/>
    <mergeCell ref="C156:E156"/>
    <mergeCell ref="C158:E158"/>
    <mergeCell ref="C161:E161"/>
    <mergeCell ref="C147:E147"/>
    <mergeCell ref="C148:E148"/>
    <mergeCell ref="C152:E152"/>
    <mergeCell ref="C155:E155"/>
    <mergeCell ref="C159:E160"/>
    <mergeCell ref="C69:E69"/>
    <mergeCell ref="C70:E70"/>
    <mergeCell ref="C115:F115"/>
    <mergeCell ref="C128:F129"/>
    <mergeCell ref="C131:E131"/>
    <mergeCell ref="C151:E151"/>
    <mergeCell ref="C157:E157"/>
    <mergeCell ref="C81:E82"/>
    <mergeCell ref="C93:E93"/>
    <mergeCell ref="C94:E94"/>
    <mergeCell ref="C83:E84"/>
    <mergeCell ref="C92:E92"/>
    <mergeCell ref="C97:F97"/>
    <mergeCell ref="C95:F95"/>
    <mergeCell ref="C113:E113"/>
    <mergeCell ref="C112:E112"/>
    <mergeCell ref="C105:F105"/>
    <mergeCell ref="C107:F108"/>
    <mergeCell ref="C110:F110"/>
    <mergeCell ref="C87:F88"/>
    <mergeCell ref="C85:F85"/>
    <mergeCell ref="C90:F90"/>
    <mergeCell ref="C99:F100"/>
    <mergeCell ref="C102:E102"/>
    <mergeCell ref="C36:E39"/>
    <mergeCell ref="C41:E42"/>
    <mergeCell ref="C44:E44"/>
    <mergeCell ref="C27:F27"/>
    <mergeCell ref="C29:F30"/>
    <mergeCell ref="C31:E31"/>
    <mergeCell ref="C49:E49"/>
    <mergeCell ref="C46:E46"/>
    <mergeCell ref="C80:E80"/>
    <mergeCell ref="C47:E47"/>
    <mergeCell ref="C48:E48"/>
    <mergeCell ref="C53:F53"/>
    <mergeCell ref="C78:F78"/>
    <mergeCell ref="C67:E67"/>
    <mergeCell ref="C73:F73"/>
    <mergeCell ref="C55:F56"/>
    <mergeCell ref="C59:F60"/>
    <mergeCell ref="C62:E62"/>
    <mergeCell ref="C75:F76"/>
    <mergeCell ref="C66:E66"/>
    <mergeCell ref="C65:E65"/>
    <mergeCell ref="C68:E68"/>
    <mergeCell ref="C63:E63"/>
    <mergeCell ref="C64:E64"/>
    <mergeCell ref="B396:G397"/>
    <mergeCell ref="B398:G398"/>
    <mergeCell ref="B388:G388"/>
    <mergeCell ref="B389:G390"/>
    <mergeCell ref="B391:G391"/>
    <mergeCell ref="B394:G394"/>
    <mergeCell ref="A2:G4"/>
    <mergeCell ref="C133:E133"/>
    <mergeCell ref="C134:E134"/>
    <mergeCell ref="C135:F135"/>
    <mergeCell ref="C139:F140"/>
    <mergeCell ref="C142:F142"/>
    <mergeCell ref="C144:E144"/>
    <mergeCell ref="C149:E149"/>
    <mergeCell ref="C150:E150"/>
    <mergeCell ref="C145:E145"/>
    <mergeCell ref="C146:E146"/>
    <mergeCell ref="C118:F118"/>
    <mergeCell ref="C120:F120"/>
    <mergeCell ref="C122:E122"/>
    <mergeCell ref="D7:F7"/>
    <mergeCell ref="D8:F8"/>
    <mergeCell ref="C13:F13"/>
    <mergeCell ref="C15:E15"/>
    <mergeCell ref="C10:F10"/>
    <mergeCell ref="C279:F279"/>
    <mergeCell ref="C209:E209"/>
    <mergeCell ref="C212:F213"/>
    <mergeCell ref="C215:F215"/>
    <mergeCell ref="B272:G273"/>
    <mergeCell ref="C274:F274"/>
    <mergeCell ref="C275:F275"/>
    <mergeCell ref="C207:E208"/>
    <mergeCell ref="C71:E71"/>
    <mergeCell ref="C72:E72"/>
    <mergeCell ref="C218:E218"/>
    <mergeCell ref="C219:E219"/>
    <mergeCell ref="C222:E222"/>
    <mergeCell ref="C223:E223"/>
    <mergeCell ref="C52:E52"/>
    <mergeCell ref="C50:E50"/>
    <mergeCell ref="C16:E16"/>
    <mergeCell ref="C19:D19"/>
    <mergeCell ref="C21:E21"/>
    <mergeCell ref="C23:F23"/>
    <mergeCell ref="C25:F25"/>
    <mergeCell ref="C45:E45"/>
    <mergeCell ref="C51:E51"/>
    <mergeCell ref="B395:G395"/>
    <mergeCell ref="D382:E382"/>
    <mergeCell ref="B384:G384"/>
    <mergeCell ref="B386:G386"/>
    <mergeCell ref="B387:G387"/>
    <mergeCell ref="C237:F237"/>
    <mergeCell ref="C239:F239"/>
    <mergeCell ref="C242:F242"/>
    <mergeCell ref="C137:F137"/>
    <mergeCell ref="C198:F198"/>
    <mergeCell ref="C226:F226"/>
    <mergeCell ref="C228:F228"/>
    <mergeCell ref="C230:F230"/>
    <mergeCell ref="C232:F232"/>
    <mergeCell ref="C201:F202"/>
    <mergeCell ref="C235:F235"/>
    <mergeCell ref="C194:E194"/>
    <mergeCell ref="C210:F210"/>
    <mergeCell ref="C224:F224"/>
    <mergeCell ref="C220:E221"/>
    <mergeCell ref="C217:E217"/>
    <mergeCell ref="C200:F200"/>
    <mergeCell ref="C276:F276"/>
    <mergeCell ref="C283:F283"/>
    <mergeCell ref="E435:G435"/>
    <mergeCell ref="D430:G430"/>
    <mergeCell ref="D431:G431"/>
    <mergeCell ref="E433:G433"/>
    <mergeCell ref="E434:G434"/>
    <mergeCell ref="B410:G410"/>
    <mergeCell ref="B411:G411"/>
    <mergeCell ref="B412:G412"/>
    <mergeCell ref="B414:G416"/>
    <mergeCell ref="B418:G424"/>
    <mergeCell ref="E426:G426"/>
    <mergeCell ref="E427:G427"/>
    <mergeCell ref="E428:G428"/>
    <mergeCell ref="B405:G405"/>
    <mergeCell ref="B406:G406"/>
    <mergeCell ref="B407:G407"/>
    <mergeCell ref="B408:G408"/>
    <mergeCell ref="B409:G409"/>
    <mergeCell ref="B399:G399"/>
    <mergeCell ref="B401:G401"/>
    <mergeCell ref="B402:G402"/>
    <mergeCell ref="B403:G403"/>
    <mergeCell ref="B404:G404"/>
    <mergeCell ref="B400:G400"/>
    <mergeCell ref="C284:F284"/>
    <mergeCell ref="C294:F294"/>
    <mergeCell ref="C162:E162"/>
    <mergeCell ref="C371:F371"/>
    <mergeCell ref="B374:G374"/>
    <mergeCell ref="B375:G377"/>
    <mergeCell ref="C166:F167"/>
    <mergeCell ref="C192:E192"/>
    <mergeCell ref="C193:E193"/>
    <mergeCell ref="C196:F196"/>
    <mergeCell ref="C204:E204"/>
    <mergeCell ref="C310:F310"/>
    <mergeCell ref="C311:F311"/>
    <mergeCell ref="C312:F312"/>
    <mergeCell ref="C316:F316"/>
    <mergeCell ref="C317:F317"/>
    <mergeCell ref="C280:F280"/>
    <mergeCell ref="C281:F281"/>
    <mergeCell ref="C282:F282"/>
    <mergeCell ref="C277:F277"/>
    <mergeCell ref="C278:F278"/>
    <mergeCell ref="C191:E191"/>
    <mergeCell ref="C169:E169"/>
    <mergeCell ref="C172:E186"/>
    <mergeCell ref="B378:G380"/>
    <mergeCell ref="B392:G392"/>
    <mergeCell ref="B393:G393"/>
    <mergeCell ref="C295:F295"/>
    <mergeCell ref="C285:F285"/>
    <mergeCell ref="C286:F286"/>
    <mergeCell ref="C287:F287"/>
    <mergeCell ref="C318:F318"/>
    <mergeCell ref="C319:F319"/>
    <mergeCell ref="C315:F315"/>
    <mergeCell ref="C305:F305"/>
    <mergeCell ref="C306:F30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PC2</cp:lastModifiedBy>
  <cp:lastPrinted>2020-01-20T07:29:05Z</cp:lastPrinted>
  <dcterms:created xsi:type="dcterms:W3CDTF">2017-12-05T12:09:53Z</dcterms:created>
  <dcterms:modified xsi:type="dcterms:W3CDTF">2020-01-24T10:52:19Z</dcterms:modified>
</cp:coreProperties>
</file>